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ared/Previously Relocated Items/Security/Vitor Braga/Departamento CE/2021-22/DSD/"/>
    </mc:Choice>
  </mc:AlternateContent>
  <xr:revisionPtr revIDLastSave="0" documentId="8_{ED991087-769D-074D-9B9F-4AD4BE2C98D3}" xr6:coauthVersionLast="47" xr6:coauthVersionMax="47" xr10:uidLastSave="{00000000-0000-0000-0000-000000000000}"/>
  <bookViews>
    <workbookView xWindow="840" yWindow="500" windowWidth="28300" windowHeight="16620" xr2:uid="{1A49337A-2A90-A840-9F7C-64AEA2EA99AF}"/>
  </bookViews>
  <sheets>
    <sheet name="DSD" sheetId="7" r:id="rId1"/>
    <sheet name="Regentes+Júris" sheetId="6" r:id="rId2"/>
  </sheets>
  <definedNames>
    <definedName name="_xlnm._FilterDatabase" localSheetId="0" hidden="1">DSD!$E$1:$E$448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8" i="7" l="1"/>
  <c r="K247" i="7" s="1"/>
  <c r="K203" i="7"/>
  <c r="K219" i="7"/>
  <c r="K277" i="7"/>
  <c r="K254" i="7"/>
  <c r="K251" i="7" s="1"/>
  <c r="L251" i="7" s="1"/>
  <c r="L247" i="7" l="1"/>
  <c r="K199" i="7"/>
  <c r="K197" i="7"/>
  <c r="K118" i="7"/>
  <c r="K126" i="7" l="1"/>
  <c r="K120" i="7"/>
  <c r="K175" i="7"/>
  <c r="K169" i="7"/>
  <c r="K114" i="7" l="1"/>
  <c r="K164" i="7"/>
  <c r="L164" i="7" s="1"/>
  <c r="K382" i="7"/>
  <c r="K381" i="7" s="1"/>
  <c r="L381" i="7" s="1"/>
  <c r="K412" i="7"/>
  <c r="K97" i="7"/>
  <c r="K422" i="7"/>
  <c r="K418" i="7"/>
  <c r="K408" i="7"/>
  <c r="K400" i="7"/>
  <c r="K396" i="7"/>
  <c r="K393" i="7"/>
  <c r="K388" i="7"/>
  <c r="K379" i="7"/>
  <c r="K373" i="7"/>
  <c r="K370" i="7"/>
  <c r="K366" i="7"/>
  <c r="K358" i="7"/>
  <c r="K354" i="7"/>
  <c r="K352" i="7"/>
  <c r="K349" i="7"/>
  <c r="K347" i="7"/>
  <c r="K343" i="7"/>
  <c r="K338" i="7"/>
  <c r="K336" i="7"/>
  <c r="K332" i="7"/>
  <c r="O329" i="7"/>
  <c r="K325" i="7"/>
  <c r="K323" i="7"/>
  <c r="K318" i="7"/>
  <c r="K312" i="7"/>
  <c r="K307" i="7"/>
  <c r="K302" i="7"/>
  <c r="K300" i="7"/>
  <c r="K294" i="7"/>
  <c r="K292" i="7" s="1"/>
  <c r="L292" i="7" s="1"/>
  <c r="K289" i="7"/>
  <c r="K285" i="7"/>
  <c r="K282" i="7"/>
  <c r="K272" i="7"/>
  <c r="K269" i="7"/>
  <c r="K264" i="7"/>
  <c r="K261" i="7"/>
  <c r="J258" i="7"/>
  <c r="K258" i="7" s="1"/>
  <c r="J245" i="7"/>
  <c r="K245" i="7" s="1"/>
  <c r="K244" i="7" s="1"/>
  <c r="L244" i="7" s="1"/>
  <c r="K241" i="7"/>
  <c r="K236" i="7"/>
  <c r="K231" i="7"/>
  <c r="K228" i="7"/>
  <c r="K217" i="7"/>
  <c r="K214" i="7"/>
  <c r="K187" i="7"/>
  <c r="K182" i="7"/>
  <c r="K180" i="7"/>
  <c r="K160" i="7"/>
  <c r="K153" i="7"/>
  <c r="K147" i="7"/>
  <c r="K144" i="7"/>
  <c r="K139" i="7"/>
  <c r="K132" i="7"/>
  <c r="K112" i="7"/>
  <c r="K110" i="7"/>
  <c r="K104" i="7"/>
  <c r="K93" i="7"/>
  <c r="J90" i="7"/>
  <c r="J89" i="7"/>
  <c r="K82" i="7"/>
  <c r="K76" i="7"/>
  <c r="K68" i="7"/>
  <c r="K62" i="7"/>
  <c r="K52" i="7"/>
  <c r="K45" i="7"/>
  <c r="K41" i="7"/>
  <c r="J37" i="7"/>
  <c r="K36" i="7" s="1"/>
  <c r="J34" i="7"/>
  <c r="K26" i="7" s="1"/>
  <c r="K22" i="7"/>
  <c r="K18" i="7"/>
  <c r="J13" i="7"/>
  <c r="K13" i="7" s="1"/>
  <c r="K6" i="7"/>
  <c r="K195" i="7" l="1"/>
  <c r="K385" i="7"/>
  <c r="L385" i="7" s="1"/>
  <c r="K146" i="7"/>
  <c r="L146" i="7" s="1"/>
  <c r="K56" i="7"/>
  <c r="L56" i="7" s="1"/>
  <c r="K335" i="7"/>
  <c r="L335" i="7" s="1"/>
  <c r="K415" i="7"/>
  <c r="L415" i="7" s="1"/>
  <c r="K351" i="7"/>
  <c r="L351" i="7" s="1"/>
  <c r="K395" i="7"/>
  <c r="L395" i="7" s="1"/>
  <c r="K311" i="7"/>
  <c r="L311" i="7" s="1"/>
  <c r="K405" i="7"/>
  <c r="L405" i="7" s="1"/>
  <c r="K321" i="7"/>
  <c r="L321" i="7" s="1"/>
  <c r="K131" i="7"/>
  <c r="K85" i="7"/>
  <c r="K75" i="7" s="1"/>
  <c r="L75" i="7" s="1"/>
  <c r="K179" i="7"/>
  <c r="L179" i="7" s="1"/>
  <c r="K92" i="7"/>
  <c r="L92" i="7" s="1"/>
  <c r="K225" i="7"/>
  <c r="L225" i="7" s="1"/>
  <c r="K362" i="7"/>
  <c r="L362" i="7" s="1"/>
  <c r="K257" i="7"/>
  <c r="L257" i="7" s="1"/>
  <c r="K346" i="7"/>
  <c r="L346" i="7" s="1"/>
  <c r="K372" i="7"/>
  <c r="L372" i="7" s="1"/>
  <c r="K5" i="7"/>
  <c r="L5" i="7" s="1"/>
  <c r="K21" i="7"/>
  <c r="L21" i="7" s="1"/>
  <c r="K268" i="7"/>
  <c r="L268" i="7" s="1"/>
  <c r="K298" i="7"/>
  <c r="L298" i="7" s="1"/>
  <c r="K109" i="7"/>
  <c r="L109" i="7" s="1"/>
  <c r="L195" i="7"/>
  <c r="K235" i="7"/>
  <c r="L235" i="7" s="1"/>
  <c r="K213" i="7"/>
  <c r="L213" i="7" s="1"/>
  <c r="K281" i="7"/>
  <c r="L281" i="7" s="1"/>
  <c r="K40" i="7"/>
  <c r="L40" i="7" s="1"/>
  <c r="L131" i="7" l="1"/>
  <c r="L114" i="7"/>
</calcChain>
</file>

<file path=xl/sharedStrings.xml><?xml version="1.0" encoding="utf-8"?>
<sst xmlns="http://schemas.openxmlformats.org/spreadsheetml/2006/main" count="2811" uniqueCount="568">
  <si>
    <t>Regime</t>
  </si>
  <si>
    <t>Unidades Curriculares</t>
  </si>
  <si>
    <t>Total Horas Lectivas (Semestral)</t>
  </si>
  <si>
    <t>Total Horas Lectivas (Anual)</t>
  </si>
  <si>
    <t>Contrato</t>
  </si>
  <si>
    <t>ETI</t>
  </si>
  <si>
    <t>Iniciais</t>
  </si>
  <si>
    <t>Sit.</t>
  </si>
  <si>
    <t>Nome</t>
  </si>
  <si>
    <t>Curso</t>
  </si>
  <si>
    <t>Total
Horas</t>
  </si>
  <si>
    <t>Inicio</t>
  </si>
  <si>
    <t>Fim</t>
  </si>
  <si>
    <t>AMB</t>
  </si>
  <si>
    <t>D</t>
  </si>
  <si>
    <t>Alexandra Maria Braga</t>
  </si>
  <si>
    <t>E</t>
  </si>
  <si>
    <t>(MGIE)</t>
  </si>
  <si>
    <t>Projeto Avançado/Dissertação 2019/2020</t>
  </si>
  <si>
    <t>ORI</t>
  </si>
  <si>
    <t>Coord.</t>
  </si>
  <si>
    <t>Gestão Estratégica do 3.º Sector - TP (PL)</t>
  </si>
  <si>
    <t>MGO3S</t>
  </si>
  <si>
    <t>Metologias de Investigação - TP</t>
  </si>
  <si>
    <t>M_MADE</t>
  </si>
  <si>
    <t xml:space="preserve">Fundamentos de Gestão - TP </t>
  </si>
  <si>
    <t>CTeSP_GNPME</t>
  </si>
  <si>
    <t>LCE</t>
  </si>
  <si>
    <t>Economia e Gestão da Inovação TP (D+PL)</t>
  </si>
  <si>
    <t>Inovação Social TP</t>
  </si>
  <si>
    <t>AOC</t>
  </si>
  <si>
    <t>Amélia Oliveira Carvalho</t>
  </si>
  <si>
    <t>Vice Presidente ESTG desde 17/12/2018</t>
  </si>
  <si>
    <t>Presidente CTC</t>
  </si>
  <si>
    <t>(MGO3S)</t>
  </si>
  <si>
    <t>Contabilidade do 3.º Sector - TP (PL)</t>
  </si>
  <si>
    <t>Contabilidade Setorial TP. (D+PL)</t>
  </si>
  <si>
    <t>Fiscalidade do 3.º Sector- TP (PL)</t>
  </si>
  <si>
    <t xml:space="preserve">Fundamentos de Finanças - TP </t>
  </si>
  <si>
    <t>Finanças Empresariais T</t>
  </si>
  <si>
    <t>Finanças Empresariais TP1</t>
  </si>
  <si>
    <t>Finanças Empresariais TP2 (PL)</t>
  </si>
  <si>
    <t>MJF</t>
  </si>
  <si>
    <t>Marisa José Ferreira</t>
  </si>
  <si>
    <t>(MGIQAS)</t>
  </si>
  <si>
    <t>Coordenação MGO3S</t>
  </si>
  <si>
    <t>LSIG</t>
  </si>
  <si>
    <t>Gestão de Recursos Humanos e Voluntariado</t>
  </si>
  <si>
    <t>Gestão da Responsabilidade Social</t>
  </si>
  <si>
    <t>MGIQAS</t>
  </si>
  <si>
    <t xml:space="preserve">Marketing TP2 </t>
  </si>
  <si>
    <t>LCE/LGIL</t>
  </si>
  <si>
    <t xml:space="preserve"> </t>
  </si>
  <si>
    <t>Marketing do 3.º Sector- TP (PL)</t>
  </si>
  <si>
    <t>Investigação em Gestão do 3.º sector - OT (PL)</t>
  </si>
  <si>
    <t>MTB</t>
  </si>
  <si>
    <t>Maria Teresa Barros</t>
  </si>
  <si>
    <t>Pluri.</t>
  </si>
  <si>
    <t>(MGP)</t>
  </si>
  <si>
    <t>Coordenação MGP</t>
  </si>
  <si>
    <t>Coordenação CTESP_GVM</t>
  </si>
  <si>
    <t>Presidente CP</t>
  </si>
  <si>
    <t>MGP</t>
  </si>
  <si>
    <t>CTeSP_GVM</t>
  </si>
  <si>
    <t>Métodos e Técnicas de Investigação - T</t>
  </si>
  <si>
    <t>Métodos e Técnicas de Investigação - TP</t>
  </si>
  <si>
    <t>Tópicos de Investigação em Gestão de Projetos TP</t>
  </si>
  <si>
    <t>Pesquisa de Merc. e Caso de Neg. do Proj. - T</t>
  </si>
  <si>
    <t>NJD</t>
  </si>
  <si>
    <t>Nelson Jorge Duarte</t>
  </si>
  <si>
    <t>Seminários de Especialização - S</t>
  </si>
  <si>
    <t>VLB</t>
  </si>
  <si>
    <t>Vìtor Lélio Braga</t>
  </si>
  <si>
    <t>Diretor de Departamento CE</t>
  </si>
  <si>
    <t>Diretor do MGIE</t>
  </si>
  <si>
    <t>Metodologias de Investigação OT</t>
  </si>
  <si>
    <t>MGIE</t>
  </si>
  <si>
    <t>Geografia Económica T</t>
  </si>
  <si>
    <t>Geografia Económica TP</t>
  </si>
  <si>
    <t>MGO3S/MGIQAS</t>
  </si>
  <si>
    <t>Gestão da IDI TP</t>
  </si>
  <si>
    <t>Projeto de Iniciação à Investigação em CE. - OT</t>
  </si>
  <si>
    <t>VML</t>
  </si>
  <si>
    <t>Vanda Marlene Lima</t>
  </si>
  <si>
    <t>Subdiretora MGIQAS</t>
  </si>
  <si>
    <t>Fundamentos de Gestão - TP </t>
  </si>
  <si>
    <t>Economia TP</t>
  </si>
  <si>
    <t>LGIL</t>
  </si>
  <si>
    <t>Economia T</t>
  </si>
  <si>
    <t xml:space="preserve">Estudos Preparatórios TP </t>
  </si>
  <si>
    <t>Gestão da Qualidade TP</t>
  </si>
  <si>
    <t>Gestão Estratégica TP (PL)</t>
  </si>
  <si>
    <t>Organização e Gestão de Empresas TP</t>
  </si>
  <si>
    <t>Gestão de Recursos Humanos</t>
  </si>
  <si>
    <t>Apresentação e Análise de Casos de Internacionalização Empresarial</t>
  </si>
  <si>
    <t>Ética e Responsabilidade Social T</t>
  </si>
  <si>
    <t>Ética e Responsabilidade Social TP</t>
  </si>
  <si>
    <t>Execução e Encerramento do Projeto - TP</t>
  </si>
  <si>
    <t xml:space="preserve">Noções de Gestão e de Sistemas de Informação </t>
  </si>
  <si>
    <t>Gestão das Operações e Logistica</t>
  </si>
  <si>
    <t>FML</t>
  </si>
  <si>
    <t>Fernanda Maria Leão</t>
  </si>
  <si>
    <t>I</t>
  </si>
  <si>
    <t>LGIL/CTeSP GI4.0</t>
  </si>
  <si>
    <t>Ética e Deontologia Profissional</t>
  </si>
  <si>
    <t>Contabilidade II TP2</t>
  </si>
  <si>
    <t>Contabilidade II TP (PL)</t>
  </si>
  <si>
    <t>Contabilidade II T (D)</t>
  </si>
  <si>
    <t>Contabilidade II T (PL)</t>
  </si>
  <si>
    <t>Simulação Empresarial II TP (D)</t>
  </si>
  <si>
    <t>Simulação Empresarial II TP (D+PL)</t>
  </si>
  <si>
    <t>JCM</t>
  </si>
  <si>
    <t>José Carvalho Mendes</t>
  </si>
  <si>
    <t xml:space="preserve">Análise Financeira T </t>
  </si>
  <si>
    <t>Análise Financeira TP (PL)</t>
  </si>
  <si>
    <t>Análise Financeira T (PL)</t>
  </si>
  <si>
    <t>Direito Fiscal TP (D+PL)</t>
  </si>
  <si>
    <t>Fiscalidade T (D)</t>
  </si>
  <si>
    <t>Fiscalidade T (PL)</t>
  </si>
  <si>
    <t>Fiscalidade TP1</t>
  </si>
  <si>
    <t>Fiscalidade TP2 (PL)</t>
  </si>
  <si>
    <t>JMCO</t>
  </si>
  <si>
    <t>Jorge Miguel Oliveira</t>
  </si>
  <si>
    <t>(Prof. Adjunto)</t>
  </si>
  <si>
    <t>Contabilidade Analítica I TP (PL)</t>
  </si>
  <si>
    <t>Contabilidade Analítica I T (PL)</t>
  </si>
  <si>
    <t>Economia Internacional T</t>
  </si>
  <si>
    <t>Contabilidade Analítica II TP (D)</t>
  </si>
  <si>
    <t>Contabilidade Analítica II TP (PL)</t>
  </si>
  <si>
    <t>ARG</t>
  </si>
  <si>
    <t>O</t>
  </si>
  <si>
    <t>Anderson Galvão</t>
  </si>
  <si>
    <t>P</t>
  </si>
  <si>
    <t>Redes e Inovação Empresarial T</t>
  </si>
  <si>
    <t>Redes e Inovação Empresarial TP</t>
  </si>
  <si>
    <t>(Assistente convidado)</t>
  </si>
  <si>
    <t>Técnicas e Operações Financeiras TP (PL)</t>
  </si>
  <si>
    <t>Desenvolvimento Regional TP (PL)</t>
  </si>
  <si>
    <t>Estágio</t>
  </si>
  <si>
    <t>BMP</t>
  </si>
  <si>
    <t>Bruno Miranda Pereira</t>
  </si>
  <si>
    <t>Operações Financeiras TP1</t>
  </si>
  <si>
    <t>LSOL</t>
  </si>
  <si>
    <t>Operações Financeiras TP2 (PL)</t>
  </si>
  <si>
    <t xml:space="preserve">Gestão e Contabilidade Empresarial </t>
  </si>
  <si>
    <t>Noções de Contabilidade e Relato Financeiro TP1</t>
  </si>
  <si>
    <t>Noções de Contabilidade e Relato Financeiro TP (PL)</t>
  </si>
  <si>
    <t>CCS</t>
  </si>
  <si>
    <t>Carina Cristiana Silva</t>
  </si>
  <si>
    <t>Gestão Estratégica Internacional TP</t>
  </si>
  <si>
    <t>Microeconomia TP</t>
  </si>
  <si>
    <t>Microeconomia TP2 (PL)</t>
  </si>
  <si>
    <t>JDT</t>
  </si>
  <si>
    <t>Jaime Teixeira</t>
  </si>
  <si>
    <t xml:space="preserve">Análise Financeira TP </t>
  </si>
  <si>
    <t>Contabilidade I (OT)</t>
  </si>
  <si>
    <t>Contabilidade I (OT) (PL)</t>
  </si>
  <si>
    <t>Contabilidade I (TP)</t>
  </si>
  <si>
    <t>Contabilidade I (TP) (PL)</t>
  </si>
  <si>
    <t>Projetos de Investimento PL (D)</t>
  </si>
  <si>
    <t>Projetos de Investimento PL (PL)</t>
  </si>
  <si>
    <t>Projetos de Investimento T/P (D)</t>
  </si>
  <si>
    <t>Projetos de Investimento T/P (PL)</t>
  </si>
  <si>
    <t>Simulação Empresarial II TP (PL)</t>
  </si>
  <si>
    <t>JAP</t>
  </si>
  <si>
    <t>José Ângelo Pinto</t>
  </si>
  <si>
    <t>Plano Integrado de Gestão TP</t>
  </si>
  <si>
    <t>Metodologias de Gestão de Projetos</t>
  </si>
  <si>
    <t>CTeSP_GI4.0</t>
  </si>
  <si>
    <t>Metodologias de Projetos nas Organizações</t>
  </si>
  <si>
    <t>Gestão de projeto - PL</t>
  </si>
  <si>
    <t>Noções de Gestão</t>
  </si>
  <si>
    <t>LEI/LSIRC</t>
  </si>
  <si>
    <t>JPR</t>
  </si>
  <si>
    <t>José Ribeiro</t>
  </si>
  <si>
    <t>Qualidade, ambiente e segurança no trabalho - TP</t>
  </si>
  <si>
    <t>Qualidade, ambiente e segurança no trabalho - OT</t>
  </si>
  <si>
    <t>LCB</t>
  </si>
  <si>
    <t>Luis Branco Barros</t>
  </si>
  <si>
    <t>Gestão da Marca T</t>
  </si>
  <si>
    <t>Gestão da Marca PL</t>
  </si>
  <si>
    <t>Comércio Digital T</t>
  </si>
  <si>
    <t>Comércio Digital PL</t>
  </si>
  <si>
    <t>MNS</t>
  </si>
  <si>
    <t>Miguel Norberto Soares</t>
  </si>
  <si>
    <t>Introdução à gestão industrial TP</t>
  </si>
  <si>
    <t>Gestão da Distribuição e Logística T</t>
  </si>
  <si>
    <t>Gestão da Distribuição e Logística PL</t>
  </si>
  <si>
    <t>SDF</t>
  </si>
  <si>
    <t xml:space="preserve">Sandra Domingues Feliciano </t>
  </si>
  <si>
    <t>Auditorias a Sistemas de Gestão TP</t>
  </si>
  <si>
    <t>Integração de Sistemas de Gestão</t>
  </si>
  <si>
    <t>SIS</t>
  </si>
  <si>
    <t>Sandra Isabel Sousa</t>
  </si>
  <si>
    <t>Economia da Empresa T (D+PL)</t>
  </si>
  <si>
    <t>Economia da Empresa TP (D)</t>
  </si>
  <si>
    <t>Economia da Empresa TP (PL)</t>
  </si>
  <si>
    <t>Microeconomia T1</t>
  </si>
  <si>
    <t>Microeconomia T2 (PL)</t>
  </si>
  <si>
    <t>Econometria</t>
  </si>
  <si>
    <t>SAM</t>
  </si>
  <si>
    <t>Sara Alexandra Mota</t>
  </si>
  <si>
    <t>Gestão da Produção e Logística T1</t>
  </si>
  <si>
    <t>Gestão da Produção e Logística TP1</t>
  </si>
  <si>
    <t>Gestão da Produção e Logística T1 (PL)</t>
  </si>
  <si>
    <t>Gestão da Produção e Logística TP1 (PL)</t>
  </si>
  <si>
    <t>SPC</t>
  </si>
  <si>
    <t>Sérgio Paulo Carmelo</t>
  </si>
  <si>
    <t>Contabilidade e Fiscalidade Internacional T</t>
  </si>
  <si>
    <t>Contabilidade e Fiscalidade Internacional TP</t>
  </si>
  <si>
    <t>Contabilidade das Sociedades TP (D+PL)</t>
  </si>
  <si>
    <t>Contabilidade das Sociedades TP D</t>
  </si>
  <si>
    <t>Contabilidade das Sociedades TP (PL)</t>
  </si>
  <si>
    <t>Contabilidade Setorial TP (D+PL)</t>
  </si>
  <si>
    <t>TILM</t>
  </si>
  <si>
    <t>Telma Mendes</t>
  </si>
  <si>
    <t>Comércio e Negócio Internacional T</t>
  </si>
  <si>
    <t>Comércio e Negócio Internacional PL</t>
  </si>
  <si>
    <t>Macroeconomia T</t>
  </si>
  <si>
    <t>Macroeconomia T (PL)</t>
  </si>
  <si>
    <t>Macroeconomia TP</t>
  </si>
  <si>
    <t>Macroeconomia TP (PL)</t>
  </si>
  <si>
    <t>VSM</t>
  </si>
  <si>
    <t>Vitor Soares Martins</t>
  </si>
  <si>
    <t>Princípios de Contabilidade e Análise Financeira (FLG)</t>
  </si>
  <si>
    <t>ZTP</t>
  </si>
  <si>
    <t>Zita Graça Pereira</t>
  </si>
  <si>
    <t>Técnicas de Promoção e Merchandising T</t>
  </si>
  <si>
    <t>Técnicas de Promoção e Merchandising PL</t>
  </si>
  <si>
    <t>Monitorização e Controlo de Projetos T</t>
  </si>
  <si>
    <t>Regime: E (Exclusividade); I (Tempo Integral); P ( Tempo Parcial)</t>
  </si>
  <si>
    <t>Sit: D (Doutor); E (Especialista); O (Outro)</t>
  </si>
  <si>
    <t>Simulação Empresarial I OT</t>
  </si>
  <si>
    <t>Simulação Empresarial I OT (PL)</t>
  </si>
  <si>
    <t>Simulação Empresarial I PL</t>
  </si>
  <si>
    <t>Simulação Empresarial I PL -T1</t>
  </si>
  <si>
    <t>Gestão Comercial TP</t>
  </si>
  <si>
    <t>Marketing Internacional T</t>
  </si>
  <si>
    <t>Marketing Internacional TP</t>
  </si>
  <si>
    <t>Gestão de Operações I OT</t>
  </si>
  <si>
    <t>Gestão de Operações I TP</t>
  </si>
  <si>
    <t>Gestão de Operações II OT</t>
  </si>
  <si>
    <t>Gestão de Operações II TP</t>
  </si>
  <si>
    <t>Logistica II - TP</t>
  </si>
  <si>
    <t>Gestão de Projeto - TP</t>
  </si>
  <si>
    <t>Avaliação e Financiamento de Investimentos</t>
  </si>
  <si>
    <t xml:space="preserve">Mercados e Produtos Financeiros - TP </t>
  </si>
  <si>
    <t>Finanças Empresariais Internacionais T</t>
  </si>
  <si>
    <t>Finanças Empresariais Internacionais TP 1</t>
  </si>
  <si>
    <t>Ano</t>
  </si>
  <si>
    <t>Semestre</t>
  </si>
  <si>
    <t>1</t>
  </si>
  <si>
    <t>2</t>
  </si>
  <si>
    <t>3</t>
  </si>
  <si>
    <t>Sub-Diretora M_MADE</t>
  </si>
  <si>
    <t>Carlos Azevedo</t>
  </si>
  <si>
    <t>2º Semestre</t>
  </si>
  <si>
    <t>CA</t>
  </si>
  <si>
    <t>Contabilidade Analítica I T/Introdução à contabilidade de Gestão</t>
  </si>
  <si>
    <t>D/PL</t>
  </si>
  <si>
    <t>PL</t>
  </si>
  <si>
    <t>D+PL</t>
  </si>
  <si>
    <t>LSTA</t>
  </si>
  <si>
    <t>Gestão das Organizações T</t>
  </si>
  <si>
    <t>Gestão das Organizações TP</t>
  </si>
  <si>
    <t>Logistica</t>
  </si>
  <si>
    <t>Marketing T1/ Marketing Empresarial</t>
  </si>
  <si>
    <t>Marketing TP1/ Marketing Empresarial</t>
  </si>
  <si>
    <t>Marketing T2</t>
  </si>
  <si>
    <t xml:space="preserve">Gestão das Operações  </t>
  </si>
  <si>
    <t xml:space="preserve">Métodos Qualitativos e Quantitativos / Metodologias </t>
  </si>
  <si>
    <t>Fernando de Oliveira Barbosa</t>
  </si>
  <si>
    <t>FOB</t>
  </si>
  <si>
    <t>Tiago Luís Cunha</t>
  </si>
  <si>
    <t>TLC</t>
  </si>
  <si>
    <t>Sara Sofia Martins</t>
  </si>
  <si>
    <t>Gestão e Técnicas Comerciais</t>
  </si>
  <si>
    <t>LCE/LGIL/LSIG</t>
  </si>
  <si>
    <t>Contabilidade Analítica II T (PL+D)</t>
  </si>
  <si>
    <t>Optimização Não Linear e Aplicações</t>
  </si>
  <si>
    <t>SGQ do 3.º Setor</t>
  </si>
  <si>
    <t>SSBM</t>
  </si>
  <si>
    <t>Sub-Diretora Departamento CE</t>
  </si>
  <si>
    <t xml:space="preserve">Logísitca I T </t>
  </si>
  <si>
    <t>Pesquisa de Merc. e Caso de Neg. do Proj. - OT</t>
  </si>
  <si>
    <t>Acerto DSD Pluri.anual - 2020/2021</t>
  </si>
  <si>
    <t>LMM</t>
  </si>
  <si>
    <t>(MADE)</t>
  </si>
  <si>
    <t xml:space="preserve">Luísa Maria Mota </t>
  </si>
  <si>
    <t>Gestão da Qualidade e Gestão Ambiental T (D+PL)</t>
  </si>
  <si>
    <t>Gestão da Qualidade e Gestão Ambiental TP (D+PL)</t>
  </si>
  <si>
    <t>Gestão da Qualidade T</t>
  </si>
  <si>
    <t>(Prof.Adjunta)</t>
  </si>
  <si>
    <t>José Pedro Domingues</t>
  </si>
  <si>
    <t>Projeto Avançado/Dissertação 2020/2021</t>
  </si>
  <si>
    <t>WA</t>
  </si>
  <si>
    <t>Wellington Alves</t>
  </si>
  <si>
    <t>(contrato 2º semestre)</t>
  </si>
  <si>
    <t>Diretor CIICESI</t>
  </si>
  <si>
    <t>Código </t>
  </si>
  <si>
    <t>Designação</t>
  </si>
  <si>
    <t>Código</t>
  </si>
  <si>
    <t>Ano </t>
  </si>
  <si>
    <t>Regente</t>
  </si>
  <si>
    <t>Presidente</t>
  </si>
  <si>
    <t>1º vogal </t>
  </si>
  <si>
    <t>2º vogal</t>
  </si>
  <si>
    <t>LICENCIATURA EM CIÊNCIAS EMPRESARIAIS</t>
  </si>
  <si>
    <t>INTRODUÇÃO ÀS CIÊNCIAS EMPRESARIAIS</t>
  </si>
  <si>
    <t>1º Semestre</t>
  </si>
  <si>
    <t>MACROECONOMIA</t>
  </si>
  <si>
    <t>Telma Idalina Mendes</t>
  </si>
  <si>
    <t>CONTABILIDADE I</t>
  </si>
  <si>
    <t>Jaime David Teixeira</t>
  </si>
  <si>
    <t>CONTABILIDADE SECTORIAL</t>
  </si>
  <si>
    <t>MICROECONOMIA</t>
  </si>
  <si>
    <t>CONTABILIDADE II</t>
  </si>
  <si>
    <t>TÉCNICAS E OPERAÇÕES FINANCEIRAS</t>
  </si>
  <si>
    <t>ECONOMIA PORTUGUESA E EUROPEIA</t>
  </si>
  <si>
    <t>Anderson Rei Galvão</t>
  </si>
  <si>
    <t>GESTÃO DA QUALIDADE E GESTÃO AMBIENTAL</t>
  </si>
  <si>
    <t>Luisa Maria Mota</t>
  </si>
  <si>
    <t>Augusto Miguel Lopes</t>
  </si>
  <si>
    <t>CONTABILIDADE DAS SOCIEDADES</t>
  </si>
  <si>
    <t>COMÉRCIO E NEGÓCIO INTERNACIONAL</t>
  </si>
  <si>
    <t>MÉTODOS QUANTITATIVOS I</t>
  </si>
  <si>
    <t>Ana Isabel Borges</t>
  </si>
  <si>
    <t>Aldina Isabel Correia</t>
  </si>
  <si>
    <t>ECONOMIA DA EMPRESA</t>
  </si>
  <si>
    <t>CONTABILIDADE ANALÍTICA I</t>
  </si>
  <si>
    <t>MÉTODOS QUANTITATIVOS II</t>
  </si>
  <si>
    <t>ANÁLISE FINANCEIRA</t>
  </si>
  <si>
    <t>MARKETING</t>
  </si>
  <si>
    <t>PROJETOS DE INVESTIMENTO</t>
  </si>
  <si>
    <t>DESENVOLVIMENTO REGIONAL</t>
  </si>
  <si>
    <t>Vitor Lélio Braga</t>
  </si>
  <si>
    <t>INGLÊS TÉCNICO</t>
  </si>
  <si>
    <t>Luciana Cabral Bessa</t>
  </si>
  <si>
    <t>Maria de Fárima Silva</t>
  </si>
  <si>
    <t>GESTÃO DA PRODUÇÃO E LOGÍSTICA</t>
  </si>
  <si>
    <t>SIMULAÇÃO EMPRESARIAL I</t>
  </si>
  <si>
    <t>CONTABILIDADE ANALÍTICA II</t>
  </si>
  <si>
    <t>SIMULAÇÃO EMPRESARIAL II</t>
  </si>
  <si>
    <t>PROJETO DE INICIAÇÃO À INVESTIGAÇÃO EM CIÊNCIAS EMPRESARIAIS</t>
  </si>
  <si>
    <t>ECONOMIA E GESTÃO DA INOVAÇÃO</t>
  </si>
  <si>
    <t>FINANÇAS EMPRESARIAIS</t>
  </si>
  <si>
    <t>GESTÃO ESTRATÉGICA</t>
  </si>
  <si>
    <t>Vanda Marlene Lima </t>
  </si>
  <si>
    <t>LICENCIATURA EM GESTÃO INDUSTRIAL E LOGÍSTICA</t>
  </si>
  <si>
    <t>ECONOMIA</t>
  </si>
  <si>
    <t>GESTÃO COMERCIAL</t>
  </si>
  <si>
    <t>José Pinto Ribeiro</t>
  </si>
  <si>
    <t>INTRODUÇÃO À GESTÃO INDUSTRIAL</t>
  </si>
  <si>
    <t>NOÇÕES DE CONTABILIDADE FINANCEIRA</t>
  </si>
  <si>
    <t>ESTRATÉGIA DE OPERAÇÕES</t>
  </si>
  <si>
    <t>GESTÃO DE RECURSOS HUMANOS</t>
  </si>
  <si>
    <t>José António Oliveira</t>
  </si>
  <si>
    <t>INVESTIGAÇÃO OPERACIONAL I</t>
  </si>
  <si>
    <t>Teófilo Miguel Melo</t>
  </si>
  <si>
    <t>Eliana Costa E Silva</t>
  </si>
  <si>
    <t>GESTÃO DE OPERAÇÕES I</t>
  </si>
  <si>
    <t>INVESTIGAÇÃO OPERACIONAL II</t>
  </si>
  <si>
    <t>GESTÃO DE OPERAÇÕES II</t>
  </si>
  <si>
    <t>LOGÍSTICA I</t>
  </si>
  <si>
    <t>GESTÃO DE PROCESSOS DE NEGÓCIO</t>
  </si>
  <si>
    <t>Luis Costa Lima</t>
  </si>
  <si>
    <t>LOGISTICA II</t>
  </si>
  <si>
    <t>QUALIDADE, AMBIENTE E SEGURANÇA NO TRABALHO</t>
  </si>
  <si>
    <t>ESTÁGIO/PROJETO EM GESTÃO INDUSTRIAL E LOGISTICA</t>
  </si>
  <si>
    <t xml:space="preserve">GESTÃO DE PROJETOS </t>
  </si>
  <si>
    <t>LICENCIATURA EM SISTEMAS DE INFORMAÇÃO PARA A GESTÃO</t>
  </si>
  <si>
    <t>NOÇÕES DE GESTÃO E DE SISTEMAS DE INFORMAÇÃO</t>
  </si>
  <si>
    <t>Davide Rua Carneiro</t>
  </si>
  <si>
    <t>GESTÃO E CONTABILIDADE EMPRESARIAL</t>
  </si>
  <si>
    <t>MARKETING EMPRESARIAL</t>
  </si>
  <si>
    <t>GESTÃO DAS OPERAÇÕES</t>
  </si>
  <si>
    <t>LOGÍSTICA</t>
  </si>
  <si>
    <t>GESTÃO E TÉCNICAS COMERCIAIS</t>
  </si>
  <si>
    <t>PROJETO INTEGRADO</t>
  </si>
  <si>
    <t>GESTÃO DE PROCESSOS DE NEGÓCIOS</t>
  </si>
  <si>
    <t>INOVAÇÃO E ESTRATÉGIA EMPRESARIAL</t>
  </si>
  <si>
    <t>ESTÁGIO/PROJETO</t>
  </si>
  <si>
    <t>Bruno Moisés Oliveira</t>
  </si>
  <si>
    <t>LICENCIATURA EM ENGENHARIA INFORMÁTICA</t>
  </si>
  <si>
    <t>NOÇÕES DE GESTÃO</t>
  </si>
  <si>
    <t>Semestral</t>
  </si>
  <si>
    <t>Cristovão Dinis Sousa</t>
  </si>
  <si>
    <t>LICENCIATURA EM SEGURANÇA INFORMÁTICA EM REDES DE COMPUTADORES</t>
  </si>
  <si>
    <t>João Paulo Magalhães</t>
  </si>
  <si>
    <t>LICENCIATURA EM SOLICITADORIA</t>
  </si>
  <si>
    <t>OPERAÇÕES FINANCEIRAS</t>
  </si>
  <si>
    <t>NOÇÕES DE CONTABILIDADE E RELATO FINANCEIRO</t>
  </si>
  <si>
    <t>LICENCIATURA EM SEGURANÇA DO TRABALHO E AMBIENTE</t>
  </si>
  <si>
    <t>GESTÃO DAS ORGANIZAÇÕES</t>
  </si>
  <si>
    <t>Mário António Rebelo</t>
  </si>
  <si>
    <t>SISTEMA DE GESTÃO AMBIENTAL</t>
  </si>
  <si>
    <t>Paulo Eduardo Laranjeira</t>
  </si>
  <si>
    <t>SISTEMA DE GESTÃO DA QUALIDADE</t>
  </si>
  <si>
    <t>Paulo Antero Oliveira</t>
  </si>
  <si>
    <t>MESTRADO EM GESTÃO INTEGRADA DA QUALIDADE, AMBIENTE E SEGURANÇA</t>
  </si>
  <si>
    <t>ORGANIZAÇÃO E GESTÃO DE EMPRESAS</t>
  </si>
  <si>
    <t>GESTÃO DA QUALIDADE</t>
  </si>
  <si>
    <t>GESTÃO DA SEGURANÇA E SAÚDE DO TRABALHO</t>
  </si>
  <si>
    <t>GESTÃO DA IDI</t>
  </si>
  <si>
    <t>GESTÃO DA SEGURANÇA ALIMENTAR</t>
  </si>
  <si>
    <t>Sara Alexandra Dias</t>
  </si>
  <si>
    <t>AUDITORIAS A SISTEMAS DE GESTÃO</t>
  </si>
  <si>
    <t>Sandra Domingues Feliciano</t>
  </si>
  <si>
    <t>GESTÃO AMBIENTAL</t>
  </si>
  <si>
    <t>INTEGRAÇÃO DE SISTEMAS DE GESTÃO</t>
  </si>
  <si>
    <t>GESTÃO DE RECURSOS  HUMANOS</t>
  </si>
  <si>
    <t>Anual</t>
  </si>
  <si>
    <t>ESTUDOS PREPARATÓRIOS</t>
  </si>
  <si>
    <t>MESTRADO EM GESTÃO E INTERNACIONALIZAÇÃO DE EMPRESAS</t>
  </si>
  <si>
    <t>ECONOMIA INTERNACIONAL</t>
  </si>
  <si>
    <t>GEOGRAFIA ECONÓMICA</t>
  </si>
  <si>
    <t>CONTABILIDADE E FISCALIDADE INTERNACIONAL</t>
  </si>
  <si>
    <t>GESTÃO ESTRATÉGICA INTERNACIONAL</t>
  </si>
  <si>
    <t>MARKETING INTERNACIONAL</t>
  </si>
  <si>
    <t>FINANÇAS EMPRESARIAIS INTERNACIONAIS</t>
  </si>
  <si>
    <t>REDES E INOVAÇÃO EMPRESARIAL</t>
  </si>
  <si>
    <t>APRESENTAÇÃO E ANÁLISE DE CASOS DE INTERNACIONALIZAÇÃO EMPRESARIAL</t>
  </si>
  <si>
    <t>PROJETO AVANÇADO/DISSERTAÇÃO</t>
  </si>
  <si>
    <t>MESTRADO EM GESTÃO DE PROJETOS</t>
  </si>
  <si>
    <t>INTRODUÇÃO À GESTÃO DE PROJETOS</t>
  </si>
  <si>
    <t>STAKEHOLDERS, REQUISITOS, QUALIDADE E ÂMBITO</t>
  </si>
  <si>
    <t>Fernando Oliveira Barbosa</t>
  </si>
  <si>
    <t>GESTÃO DE TEMPO, DO CUSTO E DOS RISCOS</t>
  </si>
  <si>
    <t>LIDERANÇA E GESTÃO DE RECURSOS</t>
  </si>
  <si>
    <t>PLANO INTEGRADO DE GESTÃO</t>
  </si>
  <si>
    <t>CONCEÇÃO, AVALIAÇÃO E SELEÇÃO DE PROJETOS</t>
  </si>
  <si>
    <t>PESQUISA DE MERCADO E CASO DE NEGÓCIO DO PROJETO</t>
  </si>
  <si>
    <t>MONOTORIZAÇÃO E CONTROLO DE PROJETOS</t>
  </si>
  <si>
    <t>EXECUÇÃO, E ENCERRAMENTO DO PROJETO</t>
  </si>
  <si>
    <t>METODOLOGIAS DE PROJETOS NAS ORGANIZAÇÕES</t>
  </si>
  <si>
    <t>DISSERTAÇÃO / PROJETO AVANÇADO</t>
  </si>
  <si>
    <t>TÓPICOS DE INVESTIGAÇÃO EM GESTÃO DE PROJETOS</t>
  </si>
  <si>
    <t>SEMINÁRIOS DE ESPECIALIZAÇÃO</t>
  </si>
  <si>
    <t>MESTRADO EM GESTÃO DAS ORGANIZAÇÕES DO 3º SETOR</t>
  </si>
  <si>
    <t>SEMINÁRIOS I</t>
  </si>
  <si>
    <t>José Antónino Oliveira</t>
  </si>
  <si>
    <t>GESTÃO ESTRATÉGICA DO 3º SECTOR</t>
  </si>
  <si>
    <t>CONTABILIDADE DO 3º SECTOR</t>
  </si>
  <si>
    <t>MÉTODOS QUALITATIVOS E QUANTITATIVOS</t>
  </si>
  <si>
    <t>SEMINÁRIOS II</t>
  </si>
  <si>
    <t>SGQ DO 3º SECTOR</t>
  </si>
  <si>
    <t>MARKETING DO 3º SECTOR</t>
  </si>
  <si>
    <t>INOVAÇÃO SOCIAL</t>
  </si>
  <si>
    <t>PROJETO/DISSERTAÇÃO</t>
  </si>
  <si>
    <t>INVESTIGAÇÃO EM GESTÃO DO 3º SETOR</t>
  </si>
  <si>
    <t>MESTRADO EM MÉTODOS DE APOIO À DECISÃO EMPRESARIAL</t>
  </si>
  <si>
    <t>TEORIA DOS JOGOS</t>
  </si>
  <si>
    <t>FUNDAMENTOS DE GESTÃO</t>
  </si>
  <si>
    <t>FUNDAMENTOS DE FINANÇAS</t>
  </si>
  <si>
    <t>GESTÃO DAS OPERAÇÕES E LOGÍSTICA</t>
  </si>
  <si>
    <t>ECONOMETRIA</t>
  </si>
  <si>
    <t>MERCADOS E PRODUTOS FINANCEIROS</t>
  </si>
  <si>
    <t>AVALIAÇÃO E FINANCIAMENTO DE INVESTIMENTOS</t>
  </si>
  <si>
    <t>DISSERTAÇÃO/PROJETO</t>
  </si>
  <si>
    <t>METODOLOGIAS DE INVESTIGAÇÃO</t>
  </si>
  <si>
    <t>Vítor Lélio Braga</t>
  </si>
  <si>
    <t>MESTRADO EM ENGENHARIA INFORMÁTICA</t>
  </si>
  <si>
    <t>Dorabela Gamboa</t>
  </si>
  <si>
    <t>GESTÃO DE IDI</t>
  </si>
  <si>
    <t>CURSO TÉCNICO SUPERIOR PROFISSIONAL EM GESTÃO E NEGÓCIO DE PME</t>
  </si>
  <si>
    <t>CÁLCULO FINANCEIRO</t>
  </si>
  <si>
    <t>NEGOCIAÇÃO</t>
  </si>
  <si>
    <t>Vítor Soares Martins</t>
  </si>
  <si>
    <t>ESTÁGIO</t>
  </si>
  <si>
    <t>GESTÃO DE VENDAS</t>
  </si>
  <si>
    <t>GESTÃO DA DISTRIBUIÇÃO E LOGÍSTICA</t>
  </si>
  <si>
    <t>CURSO TÉCNICO SUPERIOR PROFISSIONAL EM GESTÃO DE VENDAS E MARKETING</t>
  </si>
  <si>
    <t>ESTUDOS DE MERCADO</t>
  </si>
  <si>
    <t>ECONOMIA PORTUGUESA E INTERNACIONAL</t>
  </si>
  <si>
    <t>TÉCNICAS DE PROMOÇÃO E MERCHANDISING</t>
  </si>
  <si>
    <t>COMÉRCIO DIGITAL</t>
  </si>
  <si>
    <t>GESTÃO DA MARCA</t>
  </si>
  <si>
    <t>CURSO TÉCNICO SUPERIOR PROFISSIONAL EM GESTÃO INDUSTRIAL 4.0</t>
  </si>
  <si>
    <t>METODOLOGIAS DE GESTÃO DE PREOJETOS</t>
  </si>
  <si>
    <t>CTeSPGNPME/CTeSP_GI4.0</t>
  </si>
  <si>
    <t>CTeSPGNPME/CTeSP_GI4.0/CTeSPGIS</t>
  </si>
  <si>
    <t xml:space="preserve">LGIL </t>
  </si>
  <si>
    <t>CTeSP GIS</t>
  </si>
  <si>
    <t>Fundamentos de Contabilidade</t>
  </si>
  <si>
    <t>Noções de contabilidade financeira TP</t>
  </si>
  <si>
    <t>Estratégia de operações/ Estratégias das operações 4.0</t>
  </si>
  <si>
    <t>Gestão da Cadeia de Abastecimento</t>
  </si>
  <si>
    <t>Logísitca I TP</t>
  </si>
  <si>
    <t xml:space="preserve">Gestão de Vendas e Negociação </t>
  </si>
  <si>
    <t>Empreendorismo e Inovação</t>
  </si>
  <si>
    <t>Comércio e Negócio Internacional TP/ Economia e Comércio Internacional</t>
  </si>
  <si>
    <t>LCE/LGIL/CTeSP GNPME</t>
  </si>
  <si>
    <t xml:space="preserve">Técnicas e Operações Financeiras TP (D) / Cálculo Financeiro </t>
  </si>
  <si>
    <t>LCE/CTeSP GNPME</t>
  </si>
  <si>
    <t>Gestão Estratégica TP/ Inovação e Estratégia Empresarial/ Gestao e Planeamento Estratégico</t>
  </si>
  <si>
    <t>LCE/LSIG/CTeSP_GNPME</t>
  </si>
  <si>
    <t>Gestão da Segurança e Saúde, Ambiente e Qualidade no Trabalho</t>
  </si>
  <si>
    <t>Jorge Cerdeira Sousa</t>
  </si>
  <si>
    <t>JCS</t>
  </si>
  <si>
    <t xml:space="preserve">Técnicas e Operações Financeiras T (PL) / Cálculo Financeiro </t>
  </si>
  <si>
    <t xml:space="preserve">Técnicas e Operações Financeiras T (D) / Cálculo Financeiro </t>
  </si>
  <si>
    <t>CTeSP_GNPME/CTeSP_GI4.0</t>
  </si>
  <si>
    <t>Estágio 2020/2021</t>
  </si>
  <si>
    <t>(LGIL)</t>
  </si>
  <si>
    <t>(LSIG)</t>
  </si>
  <si>
    <t>Introdução às Ciências Empresariais T1</t>
  </si>
  <si>
    <t>Introdução às Ciências Empresariais TP</t>
  </si>
  <si>
    <t>Introdução às Ciências Empresariais T2 (PL)</t>
  </si>
  <si>
    <t>Introdução às Ciências Empresariais TP2 (PL)</t>
  </si>
  <si>
    <t>LCE/LGIL/CTeSP GI4.0</t>
  </si>
  <si>
    <t xml:space="preserve">Economia Portuguesa e Europeia TP </t>
  </si>
  <si>
    <t>(Alteração de contrato para 50%)</t>
  </si>
  <si>
    <t>Comércio e Negócio Internacional TP</t>
  </si>
  <si>
    <t>Conceção. Avaliação e Seleção de Projetos T + OT</t>
  </si>
  <si>
    <t>Tópicos de Investigação em Gestão de Projetos OT</t>
  </si>
  <si>
    <t>Stakeholders. Requisitos. Qualidade e Âmbito - T + TP</t>
  </si>
  <si>
    <t>Gestão de Tempo. do Custo e dos Riscos - T + TP</t>
  </si>
  <si>
    <t>Maria Glória Ferreira Carvalho</t>
  </si>
  <si>
    <t>Teofilo Miguel Melo</t>
  </si>
  <si>
    <t>Sidonie Fernandes Costa</t>
  </si>
  <si>
    <t>Zita Teixeira Pereira</t>
  </si>
  <si>
    <t xml:space="preserve">Marisa José Ferreira </t>
  </si>
  <si>
    <t>Luísa Maria Mota</t>
  </si>
  <si>
    <t>Sérgio Miguel Tomás</t>
  </si>
  <si>
    <t>FUNDAMENTOS DE MARKETING</t>
  </si>
  <si>
    <t>Nuno Orlando Fernandes</t>
  </si>
  <si>
    <t>Vítor Lélio da Silva Braga</t>
  </si>
  <si>
    <t xml:space="preserve">Jorge Cerdeira Sousa </t>
  </si>
  <si>
    <t>Eliana Costa Silva</t>
  </si>
  <si>
    <t xml:space="preserve">Jaime David Teixeira </t>
  </si>
  <si>
    <t xml:space="preserve">FUNDAMENTOS DE GESTÃO </t>
  </si>
  <si>
    <t>FUNDAMENTOS DE CONTABILIDADE</t>
  </si>
  <si>
    <t xml:space="preserve">EMPREENDEDORISMO  E INOVAÇÃO </t>
  </si>
  <si>
    <t>GESTÃO DE VENDAS E NEGOCIAÇÃO</t>
  </si>
  <si>
    <t>GESTÃO DA CADEIA DE ABASTECIMENTO</t>
  </si>
  <si>
    <t>GESTÃO E PLANEAMENTO ESTRATÉGICO</t>
  </si>
  <si>
    <t>GESTÃO DA SEGURANÇA E SAÚDE, AMBIENTE E QUALIDADE NO TRABALHO</t>
  </si>
  <si>
    <t>ECONOMIA E NEGÓCIO INTERNACIONAL</t>
  </si>
  <si>
    <t>Miguel Norberto Mendes</t>
  </si>
  <si>
    <t>ESTRATÉGIAS DAS OPERAÇÕES 4.0</t>
  </si>
  <si>
    <t>INTRODUÇÃO À CONTABILIDADE DE GESTÃO</t>
  </si>
  <si>
    <t>CTeSP GNPME</t>
  </si>
  <si>
    <t>CURSO TÉCNICO SUPERIOR PROFISSIONAL EM GESTÃO INTEGRADA DE GESTÃO</t>
  </si>
  <si>
    <t>CURSO TÉCNICO SUPERIOR PROFISSIONAL EM GESTÃO INTEGRADA DE SISTEMAS</t>
  </si>
  <si>
    <t>PRÍNCIPIOS E FERRAMENTAS DE GESTÃO DE EMPRESAS</t>
  </si>
  <si>
    <t>PRÍNCIPIOS DE CONTABILIDADE E ANÁLISE FINANCEIRA</t>
  </si>
  <si>
    <t>TRABALHO DE PROJETO AVANÇADO</t>
  </si>
  <si>
    <t>Liderança e Gestão de Recursos - T</t>
  </si>
  <si>
    <t>Liderança e Gestão de Recursos - TP</t>
  </si>
  <si>
    <t>SDG</t>
  </si>
  <si>
    <t>Sérgio Daniel Gomes</t>
  </si>
  <si>
    <t>Orlando Ribas Fernandes</t>
  </si>
  <si>
    <t>Gestão do Processo de Negócio T</t>
  </si>
  <si>
    <t>Gestão do Processo de Negócio PL</t>
  </si>
  <si>
    <t>(Novo contrato 20%)</t>
  </si>
  <si>
    <t>Fundamentos de Gestão / Principios e Ferramentas de Gestão de Empresas</t>
  </si>
  <si>
    <t>JPD</t>
  </si>
  <si>
    <t>Diretora de LCE</t>
  </si>
  <si>
    <t>Diretora de CTeSP GI4.0</t>
  </si>
  <si>
    <t xml:space="preserve">Desenvolvimento Regional TP </t>
  </si>
  <si>
    <t>Eduardo Espinheira</t>
  </si>
  <si>
    <t>EES</t>
  </si>
  <si>
    <t>Fernando Freitas da Torre</t>
  </si>
  <si>
    <t>(Professor Adjunto)</t>
  </si>
  <si>
    <t>FFT</t>
  </si>
  <si>
    <t>Curso de Preparação para OCC</t>
  </si>
  <si>
    <t>Diretor de CTeSP GNPME</t>
  </si>
  <si>
    <t>Monitorização e Controlo de Projetos 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</si>
</sst>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[$-409]d\-mmm\-yyyy"/>
    <numFmt numFmtId="165" formatCode="[$-816]d/mmm/yyyy"/>
    <numFmt numFmtId="166" formatCode="0.0000"/>
    <numFmt numFmtId="167" formatCode="0.0"/>
  </numFmts>
  <fonts count="3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rgb="FFFFFFFF"/>
      <name val="Arial"/>
      <family val="2"/>
    </font>
    <font>
      <b/>
      <sz val="9"/>
      <color rgb="FFFFFF00"/>
      <name val="Arial"/>
      <family val="2"/>
    </font>
    <font>
      <sz val="9"/>
      <color theme="1"/>
      <name val="Arial"/>
      <family val="2"/>
    </font>
    <font>
      <sz val="11"/>
      <color indexed="8"/>
      <name val="Calibri"/>
      <family val="2"/>
    </font>
    <font>
      <sz val="9"/>
      <color rgb="FFFF0000"/>
      <name val="Arial"/>
      <family val="2"/>
    </font>
    <font>
      <b/>
      <i/>
      <sz val="9"/>
      <name val="Arial"/>
      <family val="2"/>
    </font>
    <font>
      <sz val="9"/>
      <color theme="1"/>
      <name val="Calibri"/>
      <family val="2"/>
      <scheme val="minor"/>
    </font>
    <font>
      <sz val="8"/>
      <color rgb="FF000000"/>
      <name val="Arial"/>
      <family val="2"/>
    </font>
    <font>
      <sz val="8"/>
      <name val="Arial"/>
      <family val="2"/>
    </font>
    <font>
      <sz val="8"/>
      <color theme="1"/>
      <name val="Arial"/>
      <family val="2"/>
    </font>
    <font>
      <b/>
      <sz val="9"/>
      <color rgb="FFFF0000"/>
      <name val="Arial"/>
      <family val="2"/>
    </font>
    <font>
      <sz val="9"/>
      <color rgb="FF000000"/>
      <name val="Calibri"/>
      <family val="2"/>
      <scheme val="minor"/>
    </font>
    <font>
      <b/>
      <sz val="9"/>
      <color theme="1"/>
      <name val="Arial"/>
      <family val="2"/>
    </font>
    <font>
      <sz val="9"/>
      <color rgb="FFFF0000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9"/>
      <name val="Calibri"/>
      <family val="2"/>
      <scheme val="minor"/>
    </font>
    <font>
      <sz val="10"/>
      <color rgb="FFFFFFFF"/>
      <name val="Arial"/>
      <family val="2"/>
    </font>
    <font>
      <sz val="10"/>
      <color indexed="9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indexed="34"/>
      <name val="Arial"/>
      <family val="2"/>
    </font>
    <font>
      <sz val="10"/>
      <color rgb="FFFF0000"/>
      <name val="Arial"/>
      <family val="2"/>
    </font>
    <font>
      <sz val="9"/>
      <color theme="3"/>
      <name val="Arial"/>
      <family val="2"/>
    </font>
    <font>
      <b/>
      <sz val="9"/>
      <color theme="3"/>
      <name val="Arial"/>
      <family val="2"/>
    </font>
    <font>
      <sz val="9"/>
      <color theme="3"/>
      <name val="Calibri"/>
      <family val="2"/>
      <scheme val="minor"/>
    </font>
    <font>
      <sz val="10"/>
      <color theme="3"/>
      <name val="Arial"/>
      <family val="2"/>
    </font>
    <font>
      <b/>
      <sz val="10"/>
      <color theme="1"/>
      <name val="Helvetica"/>
      <family val="2"/>
    </font>
    <font>
      <sz val="10"/>
      <color theme="1"/>
      <name val="Helvetica"/>
      <family val="2"/>
    </font>
    <font>
      <sz val="8"/>
      <color theme="1"/>
      <name val="Helvetica"/>
      <family val="2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44546A"/>
      <name val="Arial"/>
      <family val="2"/>
    </font>
    <font>
      <sz val="8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008080"/>
        <bgColor rgb="FF008080"/>
      </patternFill>
    </fill>
    <fill>
      <patternFill patternType="solid">
        <fgColor rgb="FF4F81BD"/>
        <bgColor rgb="FF4F81BD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0C0C0"/>
        <bgColor rgb="FFC0C0C0"/>
      </patternFill>
    </fill>
    <fill>
      <patternFill patternType="solid">
        <fgColor theme="4"/>
        <bgColor rgb="FF4F81BD"/>
      </patternFill>
    </fill>
    <fill>
      <patternFill patternType="solid">
        <fgColor indexed="21"/>
        <bgColor indexed="8"/>
      </patternFill>
    </fill>
    <fill>
      <patternFill patternType="solid">
        <fgColor theme="4"/>
        <bgColor indexed="8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rgb="FF000000"/>
      </patternFill>
    </fill>
  </fills>
  <borders count="1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8" fillId="0" borderId="0"/>
    <xf numFmtId="0" fontId="20" fillId="0" borderId="0"/>
  </cellStyleXfs>
  <cellXfs count="205">
    <xf numFmtId="0" fontId="0" fillId="0" borderId="0" xfId="0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3" fillId="0" borderId="2" xfId="0" applyFont="1" applyBorder="1" applyAlignment="1">
      <alignment wrapText="1"/>
    </xf>
    <xf numFmtId="2" fontId="3" fillId="0" borderId="3" xfId="0" applyNumberFormat="1" applyFont="1" applyBorder="1" applyAlignment="1">
      <alignment horizontal="center" wrapText="1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9" xfId="0" applyFont="1" applyBorder="1" applyAlignment="1">
      <alignment horizontal="center" wrapText="1"/>
    </xf>
    <xf numFmtId="49" fontId="3" fillId="0" borderId="8" xfId="0" applyNumberFormat="1" applyFont="1" applyBorder="1" applyAlignment="1">
      <alignment horizontal="center" wrapText="1"/>
    </xf>
    <xf numFmtId="2" fontId="3" fillId="0" borderId="9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 wrapText="1"/>
    </xf>
    <xf numFmtId="164" fontId="3" fillId="0" borderId="8" xfId="0" applyNumberFormat="1" applyFont="1" applyBorder="1" applyAlignment="1">
      <alignment horizontal="center"/>
    </xf>
    <xf numFmtId="0" fontId="4" fillId="2" borderId="0" xfId="0" applyFont="1" applyFill="1"/>
    <xf numFmtId="49" fontId="4" fillId="2" borderId="0" xfId="0" applyNumberFormat="1" applyFont="1" applyFill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4" fillId="2" borderId="0" xfId="0" applyNumberFormat="1" applyFont="1" applyFill="1"/>
    <xf numFmtId="164" fontId="4" fillId="2" borderId="0" xfId="0" applyNumberFormat="1" applyFont="1" applyFill="1"/>
    <xf numFmtId="0" fontId="5" fillId="3" borderId="0" xfId="0" applyFont="1" applyFill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2" fontId="4" fillId="0" borderId="0" xfId="0" applyNumberFormat="1" applyFont="1" applyAlignment="1">
      <alignment horizontal="center"/>
    </xf>
    <xf numFmtId="2" fontId="5" fillId="3" borderId="0" xfId="0" applyNumberFormat="1" applyFont="1" applyFill="1" applyAlignment="1">
      <alignment horizontal="center"/>
    </xf>
    <xf numFmtId="165" fontId="4" fillId="0" borderId="0" xfId="0" applyNumberFormat="1" applyFont="1"/>
    <xf numFmtId="2" fontId="6" fillId="4" borderId="0" xfId="0" applyNumberFormat="1" applyFont="1" applyFill="1" applyAlignment="1">
      <alignment horizontal="center" wrapText="1"/>
    </xf>
    <xf numFmtId="16" fontId="4" fillId="0" borderId="0" xfId="0" applyNumberFormat="1" applyFont="1" applyAlignment="1">
      <alignment horizontal="center"/>
    </xf>
    <xf numFmtId="2" fontId="4" fillId="0" borderId="0" xfId="0" applyNumberFormat="1" applyFont="1"/>
    <xf numFmtId="0" fontId="4" fillId="0" borderId="0" xfId="0" applyFont="1" applyAlignment="1">
      <alignment horizontal="right" vertical="center"/>
    </xf>
    <xf numFmtId="49" fontId="4" fillId="0" borderId="0" xfId="0" quotePrefix="1" applyNumberFormat="1" applyFont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center"/>
    </xf>
    <xf numFmtId="49" fontId="7" fillId="0" borderId="0" xfId="0" applyNumberFormat="1" applyFont="1" applyAlignment="1">
      <alignment horizontal="center"/>
    </xf>
    <xf numFmtId="2" fontId="7" fillId="0" borderId="0" xfId="1" applyNumberFormat="1" applyFont="1" applyFill="1" applyBorder="1" applyAlignment="1">
      <alignment horizontal="center"/>
    </xf>
    <xf numFmtId="0" fontId="4" fillId="5" borderId="0" xfId="0" applyFont="1" applyFill="1"/>
    <xf numFmtId="0" fontId="2" fillId="5" borderId="0" xfId="0" applyFont="1" applyFill="1" applyAlignment="1">
      <alignment horizontal="center"/>
    </xf>
    <xf numFmtId="2" fontId="2" fillId="5" borderId="0" xfId="0" applyNumberFormat="1" applyFont="1" applyFill="1" applyAlignment="1">
      <alignment horizontal="center"/>
    </xf>
    <xf numFmtId="49" fontId="4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7" fillId="0" borderId="0" xfId="0" quotePrefix="1" applyNumberFormat="1" applyFont="1" applyAlignment="1">
      <alignment horizontal="center"/>
    </xf>
    <xf numFmtId="49" fontId="4" fillId="5" borderId="0" xfId="0" applyNumberFormat="1" applyFont="1" applyFill="1" applyAlignment="1">
      <alignment horizontal="center"/>
    </xf>
    <xf numFmtId="16" fontId="4" fillId="0" borderId="0" xfId="0" quotePrefix="1" applyNumberFormat="1" applyFont="1" applyAlignment="1">
      <alignment horizontal="center"/>
    </xf>
    <xf numFmtId="49" fontId="4" fillId="0" borderId="0" xfId="0" quotePrefix="1" applyNumberFormat="1" applyFont="1" applyAlignment="1">
      <alignment horizontal="center"/>
    </xf>
    <xf numFmtId="0" fontId="4" fillId="6" borderId="0" xfId="0" applyFont="1" applyFill="1"/>
    <xf numFmtId="49" fontId="4" fillId="6" borderId="0" xfId="0" applyNumberFormat="1" applyFont="1" applyFill="1" applyAlignment="1">
      <alignment horizontal="center"/>
    </xf>
    <xf numFmtId="2" fontId="4" fillId="6" borderId="0" xfId="0" applyNumberFormat="1" applyFont="1" applyFill="1" applyAlignment="1">
      <alignment horizontal="center"/>
    </xf>
    <xf numFmtId="2" fontId="4" fillId="6" borderId="0" xfId="0" applyNumberFormat="1" applyFont="1" applyFill="1"/>
    <xf numFmtId="165" fontId="4" fillId="6" borderId="0" xfId="0" applyNumberFormat="1" applyFont="1" applyFill="1"/>
    <xf numFmtId="164" fontId="4" fillId="0" borderId="0" xfId="0" applyNumberFormat="1" applyFont="1"/>
    <xf numFmtId="49" fontId="2" fillId="0" borderId="0" xfId="0" quotePrefix="1" applyNumberFormat="1" applyFont="1" applyAlignment="1">
      <alignment horizontal="center"/>
    </xf>
    <xf numFmtId="0" fontId="2" fillId="0" borderId="0" xfId="0" quotePrefix="1" applyFont="1" applyAlignment="1">
      <alignment horizontal="center"/>
    </xf>
    <xf numFmtId="0" fontId="4" fillId="0" borderId="0" xfId="3" applyFont="1" applyAlignment="1">
      <alignment vertical="center"/>
    </xf>
    <xf numFmtId="0" fontId="4" fillId="0" borderId="0" xfId="0" applyFont="1" applyAlignment="1">
      <alignment horizontal="right"/>
    </xf>
    <xf numFmtId="9" fontId="4" fillId="6" borderId="0" xfId="2" applyFont="1" applyFill="1" applyBorder="1" applyAlignment="1">
      <alignment horizontal="center"/>
    </xf>
    <xf numFmtId="0" fontId="4" fillId="0" borderId="0" xfId="0" quotePrefix="1" applyFont="1" applyAlignment="1">
      <alignment horizontal="center"/>
    </xf>
    <xf numFmtId="2" fontId="7" fillId="0" borderId="0" xfId="0" applyNumberFormat="1" applyFont="1" applyAlignment="1">
      <alignment horizontal="center"/>
    </xf>
    <xf numFmtId="165" fontId="4" fillId="2" borderId="0" xfId="0" applyNumberFormat="1" applyFont="1" applyFill="1"/>
    <xf numFmtId="2" fontId="6" fillId="7" borderId="0" xfId="0" applyNumberFormat="1" applyFont="1" applyFill="1" applyAlignment="1">
      <alignment horizontal="center" wrapText="1"/>
    </xf>
    <xf numFmtId="0" fontId="5" fillId="0" borderId="0" xfId="0" applyFont="1" applyAlignment="1">
      <alignment horizontal="center"/>
    </xf>
    <xf numFmtId="0" fontId="9" fillId="0" borderId="0" xfId="0" applyFont="1"/>
    <xf numFmtId="2" fontId="6" fillId="0" borderId="0" xfId="0" applyNumberFormat="1" applyFont="1" applyAlignment="1">
      <alignment horizontal="center" wrapText="1"/>
    </xf>
    <xf numFmtId="0" fontId="9" fillId="0" borderId="0" xfId="0" applyFont="1" applyAlignment="1">
      <alignment wrapText="1"/>
    </xf>
    <xf numFmtId="165" fontId="6" fillId="0" borderId="0" xfId="0" applyNumberFormat="1" applyFont="1" applyAlignment="1">
      <alignment horizontal="center"/>
    </xf>
    <xf numFmtId="0" fontId="10" fillId="0" borderId="0" xfId="0" applyFont="1"/>
    <xf numFmtId="0" fontId="11" fillId="0" borderId="0" xfId="0" applyFont="1" applyAlignment="1">
      <alignment horizontal="center"/>
    </xf>
    <xf numFmtId="0" fontId="4" fillId="0" borderId="2" xfId="0" applyFont="1" applyBorder="1" applyAlignment="1">
      <alignment horizontal="center"/>
    </xf>
    <xf numFmtId="165" fontId="6" fillId="0" borderId="0" xfId="0" applyNumberFormat="1" applyFont="1" applyFill="1" applyAlignment="1">
      <alignment horizontal="center"/>
    </xf>
    <xf numFmtId="2" fontId="6" fillId="0" borderId="0" xfId="0" applyNumberFormat="1" applyFont="1" applyFill="1" applyAlignment="1">
      <alignment horizontal="center" wrapText="1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2" fontId="4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2" fontId="7" fillId="0" borderId="0" xfId="0" applyNumberFormat="1" applyFont="1" applyFill="1" applyAlignment="1">
      <alignment horizontal="center"/>
    </xf>
    <xf numFmtId="0" fontId="15" fillId="0" borderId="0" xfId="0" applyFont="1" applyAlignment="1">
      <alignment horizontal="center"/>
    </xf>
    <xf numFmtId="49" fontId="4" fillId="0" borderId="0" xfId="0" applyNumberFormat="1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49" fontId="3" fillId="0" borderId="10" xfId="0" applyNumberFormat="1" applyFont="1" applyBorder="1" applyAlignment="1">
      <alignment horizontal="center" wrapText="1"/>
    </xf>
    <xf numFmtId="0" fontId="16" fillId="0" borderId="0" xfId="0" applyFont="1" applyAlignment="1">
      <alignment horizontal="center"/>
    </xf>
    <xf numFmtId="165" fontId="15" fillId="0" borderId="0" xfId="0" applyNumberFormat="1" applyFont="1" applyFill="1" applyAlignment="1">
      <alignment horizontal="center"/>
    </xf>
    <xf numFmtId="2" fontId="15" fillId="0" borderId="0" xfId="0" applyNumberFormat="1" applyFont="1" applyFill="1" applyAlignment="1">
      <alignment horizontal="center" wrapText="1"/>
    </xf>
    <xf numFmtId="165" fontId="17" fillId="0" borderId="0" xfId="0" applyNumberFormat="1" applyFont="1" applyFill="1" applyAlignment="1">
      <alignment horizontal="center"/>
    </xf>
    <xf numFmtId="165" fontId="3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 wrapText="1"/>
    </xf>
    <xf numFmtId="0" fontId="4" fillId="0" borderId="0" xfId="0" applyFont="1" applyFill="1"/>
    <xf numFmtId="0" fontId="11" fillId="0" borderId="0" xfId="0" applyFont="1" applyFill="1" applyAlignment="1">
      <alignment horizontal="center"/>
    </xf>
    <xf numFmtId="0" fontId="7" fillId="0" borderId="0" xfId="0" applyFont="1" applyFill="1"/>
    <xf numFmtId="2" fontId="2" fillId="0" borderId="0" xfId="0" applyNumberFormat="1" applyFont="1" applyFill="1" applyAlignment="1">
      <alignment horizontal="center"/>
    </xf>
    <xf numFmtId="49" fontId="7" fillId="0" borderId="0" xfId="0" quotePrefix="1" applyNumberFormat="1" applyFont="1" applyFill="1" applyAlignment="1">
      <alignment horizontal="center"/>
    </xf>
    <xf numFmtId="49" fontId="4" fillId="0" borderId="0" xfId="0" quotePrefix="1" applyNumberFormat="1" applyFont="1" applyFill="1" applyAlignment="1">
      <alignment horizontal="center"/>
    </xf>
    <xf numFmtId="0" fontId="2" fillId="0" borderId="0" xfId="0" applyFont="1" applyFill="1"/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0" xfId="0" quotePrefix="1" applyNumberFormat="1" applyFont="1" applyFill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1" fillId="0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2" fontId="9" fillId="0" borderId="0" xfId="0" applyNumberFormat="1" applyFont="1" applyAlignment="1">
      <alignment horizontal="center"/>
    </xf>
    <xf numFmtId="0" fontId="4" fillId="0" borderId="0" xfId="0" applyFont="1" applyFill="1" applyAlignment="1">
      <alignment horizontal="right" vertical="center"/>
    </xf>
    <xf numFmtId="0" fontId="11" fillId="0" borderId="0" xfId="0" applyFont="1"/>
    <xf numFmtId="0" fontId="3" fillId="0" borderId="8" xfId="0" applyFont="1" applyBorder="1" applyAlignment="1">
      <alignment horizontal="center" wrapText="1"/>
    </xf>
    <xf numFmtId="0" fontId="4" fillId="2" borderId="0" xfId="0" applyFont="1" applyFill="1" applyAlignment="1">
      <alignment horizontal="center"/>
    </xf>
    <xf numFmtId="0" fontId="4" fillId="5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0" fontId="22" fillId="3" borderId="0" xfId="0" applyFont="1" applyFill="1" applyAlignment="1">
      <alignment horizontal="center" vertical="top"/>
    </xf>
    <xf numFmtId="0" fontId="23" fillId="8" borderId="0" xfId="4" applyFont="1" applyFill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24" fillId="0" borderId="0" xfId="4" applyFont="1" applyAlignment="1">
      <alignment horizontal="center" vertical="center"/>
    </xf>
    <xf numFmtId="0" fontId="20" fillId="0" borderId="0" xfId="0" applyFont="1" applyAlignment="1">
      <alignment vertical="top"/>
    </xf>
    <xf numFmtId="0" fontId="20" fillId="0" borderId="0" xfId="0" applyFont="1" applyAlignment="1">
      <alignment horizontal="center" vertical="top"/>
    </xf>
    <xf numFmtId="49" fontId="20" fillId="0" borderId="0" xfId="0" applyNumberFormat="1" applyFont="1" applyAlignment="1">
      <alignment horizontal="center" vertical="top"/>
    </xf>
    <xf numFmtId="2" fontId="20" fillId="0" borderId="0" xfId="0" applyNumberFormat="1" applyFont="1" applyAlignment="1">
      <alignment horizontal="center" vertical="top"/>
    </xf>
    <xf numFmtId="2" fontId="22" fillId="3" borderId="0" xfId="0" applyNumberFormat="1" applyFont="1" applyFill="1" applyAlignment="1">
      <alignment horizontal="center" vertical="top"/>
    </xf>
    <xf numFmtId="167" fontId="25" fillId="0" borderId="0" xfId="0" applyNumberFormat="1" applyFont="1" applyAlignment="1">
      <alignment horizontal="center" vertical="top"/>
    </xf>
    <xf numFmtId="2" fontId="26" fillId="9" borderId="0" xfId="4" applyNumberFormat="1" applyFont="1" applyFill="1" applyAlignment="1">
      <alignment horizontal="center" vertical="center" wrapText="1"/>
    </xf>
    <xf numFmtId="0" fontId="20" fillId="0" borderId="0" xfId="4"/>
    <xf numFmtId="0" fontId="20" fillId="0" borderId="0" xfId="0" applyFont="1" applyAlignment="1">
      <alignment horizontal="right" vertical="top"/>
    </xf>
    <xf numFmtId="0" fontId="24" fillId="0" borderId="0" xfId="0" applyFont="1" applyAlignment="1">
      <alignment horizontal="center" vertical="top"/>
    </xf>
    <xf numFmtId="167" fontId="20" fillId="0" borderId="0" xfId="0" applyNumberFormat="1" applyFont="1" applyAlignment="1">
      <alignment horizontal="center" vertical="top"/>
    </xf>
    <xf numFmtId="0" fontId="27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166" fontId="28" fillId="0" borderId="0" xfId="0" applyNumberFormat="1" applyFont="1" applyAlignment="1">
      <alignment horizontal="center"/>
    </xf>
    <xf numFmtId="0" fontId="28" fillId="0" borderId="3" xfId="0" applyFont="1" applyBorder="1"/>
    <xf numFmtId="2" fontId="29" fillId="0" borderId="9" xfId="0" applyNumberFormat="1" applyFont="1" applyBorder="1" applyAlignment="1">
      <alignment horizontal="center" wrapText="1"/>
    </xf>
    <xf numFmtId="2" fontId="28" fillId="2" borderId="0" xfId="0" applyNumberFormat="1" applyFont="1" applyFill="1" applyAlignment="1">
      <alignment horizontal="center"/>
    </xf>
    <xf numFmtId="2" fontId="28" fillId="0" borderId="0" xfId="0" applyNumberFormat="1" applyFont="1" applyAlignment="1">
      <alignment horizontal="center"/>
    </xf>
    <xf numFmtId="166" fontId="30" fillId="0" borderId="0" xfId="0" applyNumberFormat="1" applyFont="1"/>
    <xf numFmtId="2" fontId="28" fillId="0" borderId="0" xfId="0" applyNumberFormat="1" applyFont="1" applyFill="1" applyAlignment="1">
      <alignment horizontal="center"/>
    </xf>
    <xf numFmtId="2" fontId="28" fillId="5" borderId="0" xfId="0" applyNumberFormat="1" applyFont="1" applyFill="1" applyAlignment="1">
      <alignment horizontal="center"/>
    </xf>
    <xf numFmtId="2" fontId="28" fillId="0" borderId="0" xfId="1" applyNumberFormat="1" applyFont="1" applyFill="1" applyBorder="1" applyAlignment="1">
      <alignment horizontal="center"/>
    </xf>
    <xf numFmtId="2" fontId="28" fillId="6" borderId="0" xfId="0" applyNumberFormat="1" applyFont="1" applyFill="1" applyAlignment="1">
      <alignment horizontal="center"/>
    </xf>
    <xf numFmtId="2" fontId="30" fillId="0" borderId="0" xfId="0" applyNumberFormat="1" applyFont="1" applyAlignment="1">
      <alignment horizontal="center"/>
    </xf>
    <xf numFmtId="0" fontId="28" fillId="6" borderId="0" xfId="0" applyFont="1" applyFill="1"/>
    <xf numFmtId="0" fontId="28" fillId="0" borderId="0" xfId="0" applyFont="1"/>
    <xf numFmtId="0" fontId="30" fillId="0" borderId="0" xfId="0" applyFont="1" applyAlignment="1">
      <alignment horizontal="center"/>
    </xf>
    <xf numFmtId="0" fontId="28" fillId="0" borderId="0" xfId="0" applyFont="1" applyAlignment="1">
      <alignment horizontal="center"/>
    </xf>
    <xf numFmtId="0" fontId="31" fillId="0" borderId="0" xfId="4" applyFont="1"/>
    <xf numFmtId="49" fontId="4" fillId="0" borderId="0" xfId="0" quotePrefix="1" applyNumberFormat="1" applyFont="1" applyFill="1" applyAlignment="1">
      <alignment horizontal="center" vertical="center"/>
    </xf>
    <xf numFmtId="2" fontId="20" fillId="0" borderId="0" xfId="4" applyNumberFormat="1"/>
    <xf numFmtId="0" fontId="9" fillId="0" borderId="0" xfId="0" applyFont="1" applyFill="1"/>
    <xf numFmtId="0" fontId="9" fillId="10" borderId="0" xfId="0" applyFont="1" applyFill="1"/>
    <xf numFmtId="0" fontId="4" fillId="0" borderId="0" xfId="0" quotePrefix="1" applyFont="1" applyFill="1" applyAlignment="1">
      <alignment horizontal="center"/>
    </xf>
    <xf numFmtId="2" fontId="28" fillId="10" borderId="0" xfId="0" applyNumberFormat="1" applyFont="1" applyFill="1" applyAlignment="1">
      <alignment horizontal="center"/>
    </xf>
    <xf numFmtId="2" fontId="4" fillId="0" borderId="0" xfId="1" applyNumberFormat="1" applyFont="1" applyFill="1" applyAlignment="1">
      <alignment horizontal="center"/>
    </xf>
    <xf numFmtId="0" fontId="32" fillId="0" borderId="11" xfId="0" applyFont="1" applyBorder="1"/>
    <xf numFmtId="0" fontId="33" fillId="0" borderId="11" xfId="0" applyFont="1" applyBorder="1"/>
    <xf numFmtId="0" fontId="0" fillId="0" borderId="11" xfId="0" applyBorder="1"/>
    <xf numFmtId="0" fontId="34" fillId="11" borderId="11" xfId="0" applyFont="1" applyFill="1" applyBorder="1"/>
    <xf numFmtId="0" fontId="35" fillId="11" borderId="11" xfId="0" applyFont="1" applyFill="1" applyBorder="1"/>
    <xf numFmtId="0" fontId="33" fillId="11" borderId="11" xfId="0" applyFont="1" applyFill="1" applyBorder="1"/>
    <xf numFmtId="0" fontId="9" fillId="0" borderId="0" xfId="0" quotePrefix="1" applyFont="1" applyAlignment="1">
      <alignment horizontal="center"/>
    </xf>
    <xf numFmtId="0" fontId="2" fillId="0" borderId="0" xfId="0" applyFont="1"/>
    <xf numFmtId="0" fontId="4" fillId="0" borderId="2" xfId="0" applyFont="1" applyBorder="1"/>
    <xf numFmtId="0" fontId="2" fillId="0" borderId="0" xfId="0" quotePrefix="1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/>
    </xf>
    <xf numFmtId="0" fontId="28" fillId="0" borderId="0" xfId="0" applyFont="1" applyFill="1"/>
    <xf numFmtId="0" fontId="32" fillId="0" borderId="11" xfId="0" applyFont="1" applyFill="1" applyBorder="1"/>
    <xf numFmtId="0" fontId="33" fillId="0" borderId="11" xfId="0" applyFont="1" applyFill="1" applyBorder="1"/>
    <xf numFmtId="0" fontId="0" fillId="0" borderId="11" xfId="0" applyFill="1" applyBorder="1"/>
    <xf numFmtId="0" fontId="35" fillId="0" borderId="11" xfId="0" applyFont="1" applyFill="1" applyBorder="1"/>
    <xf numFmtId="0" fontId="11" fillId="0" borderId="0" xfId="0" applyFont="1" applyFill="1"/>
    <xf numFmtId="0" fontId="2" fillId="0" borderId="0" xfId="0" applyFont="1"/>
    <xf numFmtId="0" fontId="2" fillId="0" borderId="0" xfId="0" applyFont="1"/>
    <xf numFmtId="49" fontId="7" fillId="10" borderId="0" xfId="0" quotePrefix="1" applyNumberFormat="1" applyFont="1" applyFill="1" applyAlignment="1">
      <alignment horizontal="center"/>
    </xf>
    <xf numFmtId="0" fontId="11" fillId="10" borderId="0" xfId="0" applyFont="1" applyFill="1" applyAlignment="1">
      <alignment horizontal="center"/>
    </xf>
    <xf numFmtId="0" fontId="7" fillId="10" borderId="0" xfId="0" applyFont="1" applyFill="1"/>
    <xf numFmtId="0" fontId="7" fillId="10" borderId="0" xfId="0" applyFont="1" applyFill="1" applyAlignment="1">
      <alignment horizontal="center"/>
    </xf>
    <xf numFmtId="49" fontId="7" fillId="10" borderId="0" xfId="0" applyNumberFormat="1" applyFont="1" applyFill="1" applyAlignment="1">
      <alignment horizontal="center"/>
    </xf>
    <xf numFmtId="0" fontId="36" fillId="0" borderId="0" xfId="0" applyFont="1" applyFill="1"/>
    <xf numFmtId="0" fontId="34" fillId="0" borderId="11" xfId="0" applyFont="1" applyFill="1" applyBorder="1"/>
    <xf numFmtId="0" fontId="20" fillId="0" borderId="0" xfId="0" applyFont="1" applyFill="1"/>
    <xf numFmtId="0" fontId="25" fillId="0" borderId="0" xfId="0" applyFont="1" applyFill="1" applyAlignment="1">
      <alignment horizontal="left"/>
    </xf>
    <xf numFmtId="2" fontId="37" fillId="0" borderId="0" xfId="0" applyNumberFormat="1" applyFont="1" applyFill="1" applyAlignment="1">
      <alignment horizontal="center"/>
    </xf>
    <xf numFmtId="0" fontId="2" fillId="10" borderId="0" xfId="0" applyFont="1" applyFill="1"/>
    <xf numFmtId="0" fontId="4" fillId="10" borderId="0" xfId="0" applyFont="1" applyFill="1" applyAlignment="1">
      <alignment horizontal="center"/>
    </xf>
    <xf numFmtId="0" fontId="2" fillId="12" borderId="0" xfId="0" applyFont="1" applyFill="1"/>
    <xf numFmtId="0" fontId="4" fillId="12" borderId="0" xfId="0" applyFont="1" applyFill="1" applyAlignment="1">
      <alignment horizontal="center"/>
    </xf>
    <xf numFmtId="16" fontId="4" fillId="12" borderId="0" xfId="0" applyNumberFormat="1" applyFont="1" applyFill="1" applyAlignment="1">
      <alignment horizontal="center"/>
    </xf>
    <xf numFmtId="0" fontId="16" fillId="12" borderId="0" xfId="0" applyFont="1" applyFill="1" applyAlignment="1">
      <alignment horizontal="center"/>
    </xf>
    <xf numFmtId="2" fontId="37" fillId="12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center"/>
    </xf>
    <xf numFmtId="49" fontId="9" fillId="0" borderId="0" xfId="0" applyNumberFormat="1" applyFont="1" applyFill="1" applyAlignment="1">
      <alignment horizontal="center"/>
    </xf>
    <xf numFmtId="0" fontId="18" fillId="0" borderId="0" xfId="0" applyFont="1" applyFill="1" applyAlignment="1">
      <alignment horizontal="center"/>
    </xf>
    <xf numFmtId="0" fontId="16" fillId="10" borderId="0" xfId="0" applyFont="1" applyFill="1" applyAlignment="1">
      <alignment horizontal="center"/>
    </xf>
    <xf numFmtId="49" fontId="9" fillId="0" borderId="0" xfId="0" quotePrefix="1" applyNumberFormat="1" applyFont="1" applyAlignment="1">
      <alignment horizontal="center"/>
    </xf>
    <xf numFmtId="0" fontId="11" fillId="10" borderId="0" xfId="0" applyFont="1" applyFill="1"/>
    <xf numFmtId="0" fontId="4" fillId="10" borderId="0" xfId="0" applyFont="1" applyFill="1"/>
    <xf numFmtId="49" fontId="4" fillId="10" borderId="0" xfId="0" quotePrefix="1" applyNumberFormat="1" applyFont="1" applyFill="1" applyAlignment="1">
      <alignment horizontal="center"/>
    </xf>
    <xf numFmtId="16" fontId="4" fillId="0" borderId="0" xfId="0" applyNumberFormat="1" applyFont="1" applyFill="1" applyAlignment="1">
      <alignment horizontal="center"/>
    </xf>
    <xf numFmtId="164" fontId="3" fillId="0" borderId="2" xfId="0" applyNumberFormat="1" applyFont="1" applyBorder="1" applyAlignment="1">
      <alignment horizontal="center" wrapText="1"/>
    </xf>
    <xf numFmtId="0" fontId="4" fillId="0" borderId="6" xfId="0" applyFont="1" applyBorder="1"/>
    <xf numFmtId="0" fontId="4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/>
    </xf>
    <xf numFmtId="0" fontId="4" fillId="0" borderId="2" xfId="0" applyFont="1" applyBorder="1"/>
    <xf numFmtId="0" fontId="4" fillId="0" borderId="3" xfId="0" applyFont="1" applyBorder="1"/>
    <xf numFmtId="0" fontId="3" fillId="0" borderId="4" xfId="0" applyFont="1" applyBorder="1" applyAlignment="1">
      <alignment horizontal="center" wrapText="1"/>
    </xf>
    <xf numFmtId="0" fontId="4" fillId="0" borderId="9" xfId="0" applyFont="1" applyBorder="1"/>
    <xf numFmtId="2" fontId="3" fillId="0" borderId="5" xfId="0" applyNumberFormat="1" applyFont="1" applyBorder="1" applyAlignment="1">
      <alignment horizontal="center" wrapText="1"/>
    </xf>
    <xf numFmtId="2" fontId="4" fillId="0" borderId="8" xfId="0" applyNumberFormat="1" applyFont="1" applyBorder="1" applyAlignment="1">
      <alignment horizontal="center"/>
    </xf>
    <xf numFmtId="0" fontId="4" fillId="0" borderId="8" xfId="0" applyFont="1" applyBorder="1"/>
  </cellXfs>
  <cellStyles count="5">
    <cellStyle name="Comma" xfId="1" builtinId="3"/>
    <cellStyle name="Normal" xfId="0" builtinId="0"/>
    <cellStyle name="Normal 2" xfId="3" xr:uid="{8679050B-1225-A24A-94A6-869D93F6E4F8}"/>
    <cellStyle name="Normal 3" xfId="4" xr:uid="{C80917B1-8870-AE40-9A6B-5BA5A32A0D34}"/>
    <cellStyle name="Per 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ACBF6-A9DB-5E4E-BED3-25E00511771B}">
  <dimension ref="A1:O448"/>
  <sheetViews>
    <sheetView tabSelected="1" topLeftCell="A238" zoomScale="120" zoomScaleNormal="120" workbookViewId="0">
      <selection activeCell="K249" sqref="K249"/>
    </sheetView>
  </sheetViews>
  <sheetFormatPr baseColWidth="10" defaultRowHeight="12" x14ac:dyDescent="0.15"/>
  <cols>
    <col min="1" max="1" width="10.83203125" style="99"/>
    <col min="2" max="2" width="7" style="99" customWidth="1"/>
    <col min="3" max="3" width="29.5" style="99" customWidth="1"/>
    <col min="4" max="4" width="8.1640625" style="99" customWidth="1"/>
    <col min="5" max="5" width="44.6640625" style="99" customWidth="1"/>
    <col min="6" max="6" width="17.5" style="99" customWidth="1"/>
    <col min="7" max="7" width="8.1640625" style="99" customWidth="1"/>
    <col min="8" max="9" width="6.5" style="63" customWidth="1"/>
    <col min="10" max="10" width="10.83203125" style="128"/>
    <col min="11" max="11" width="10.83203125" style="63" customWidth="1"/>
    <col min="12" max="16384" width="10.83203125" style="99"/>
  </cols>
  <sheetData>
    <row r="1" spans="1:15" ht="13" thickBot="1" x14ac:dyDescent="0.2">
      <c r="A1" s="153"/>
      <c r="B1" s="153"/>
      <c r="C1" s="153"/>
      <c r="D1" s="153"/>
      <c r="E1" s="153"/>
      <c r="F1" s="1"/>
      <c r="G1" s="1"/>
      <c r="J1" s="123"/>
      <c r="K1" s="2"/>
      <c r="L1" s="153"/>
      <c r="M1" s="153"/>
      <c r="N1" s="153"/>
      <c r="O1" s="153"/>
    </row>
    <row r="2" spans="1:15" ht="13" x14ac:dyDescent="0.15">
      <c r="A2" s="197"/>
      <c r="B2" s="198"/>
      <c r="C2" s="199"/>
      <c r="D2" s="200" t="s">
        <v>0</v>
      </c>
      <c r="E2" s="3" t="s">
        <v>1</v>
      </c>
      <c r="F2" s="154"/>
      <c r="G2" s="154"/>
      <c r="H2" s="64"/>
      <c r="I2" s="64"/>
      <c r="J2" s="124"/>
      <c r="K2" s="202" t="s">
        <v>2</v>
      </c>
      <c r="L2" s="202" t="s">
        <v>3</v>
      </c>
      <c r="M2" s="194" t="s">
        <v>4</v>
      </c>
      <c r="N2" s="195"/>
      <c r="O2" s="4" t="s">
        <v>5</v>
      </c>
    </row>
    <row r="3" spans="1:15" ht="27" thickBot="1" x14ac:dyDescent="0.2">
      <c r="A3" s="5" t="s">
        <v>6</v>
      </c>
      <c r="B3" s="6" t="s">
        <v>7</v>
      </c>
      <c r="C3" s="7" t="s">
        <v>8</v>
      </c>
      <c r="D3" s="201"/>
      <c r="E3" s="6" t="s">
        <v>8</v>
      </c>
      <c r="F3" s="100" t="s">
        <v>9</v>
      </c>
      <c r="G3" s="8" t="s">
        <v>249</v>
      </c>
      <c r="H3" s="8" t="s">
        <v>250</v>
      </c>
      <c r="I3" s="75" t="s">
        <v>259</v>
      </c>
      <c r="J3" s="125" t="s">
        <v>10</v>
      </c>
      <c r="K3" s="203"/>
      <c r="L3" s="204"/>
      <c r="M3" s="10" t="s">
        <v>11</v>
      </c>
      <c r="N3" s="11" t="s">
        <v>12</v>
      </c>
      <c r="O3" s="9" t="s">
        <v>4</v>
      </c>
    </row>
    <row r="4" spans="1:15" x14ac:dyDescent="0.15">
      <c r="A4" s="12"/>
      <c r="B4" s="12"/>
      <c r="C4" s="12"/>
      <c r="D4" s="12"/>
      <c r="E4" s="12"/>
      <c r="F4" s="101"/>
      <c r="G4" s="13"/>
      <c r="H4" s="13"/>
      <c r="I4" s="13"/>
      <c r="J4" s="126"/>
      <c r="K4" s="14"/>
      <c r="L4" s="15"/>
      <c r="M4" s="16"/>
      <c r="N4" s="16"/>
      <c r="O4" s="15"/>
    </row>
    <row r="5" spans="1:15" x14ac:dyDescent="0.15">
      <c r="A5" s="17" t="s">
        <v>13</v>
      </c>
      <c r="B5" s="17" t="s">
        <v>14</v>
      </c>
      <c r="C5" s="18" t="s">
        <v>15</v>
      </c>
      <c r="D5" s="19" t="s">
        <v>16</v>
      </c>
      <c r="E5" s="18"/>
      <c r="F5" s="20"/>
      <c r="G5" s="20"/>
      <c r="J5" s="127"/>
      <c r="K5" s="22">
        <f>SUM(K6:K18)</f>
        <v>23.104285714285716</v>
      </c>
      <c r="L5" s="21">
        <f>K5/2</f>
        <v>11.552142857142858</v>
      </c>
      <c r="M5" s="23"/>
      <c r="N5" s="23"/>
      <c r="O5" s="24">
        <v>1</v>
      </c>
    </row>
    <row r="6" spans="1:15" x14ac:dyDescent="0.15">
      <c r="A6" s="17" t="s">
        <v>13</v>
      </c>
      <c r="B6" s="19"/>
      <c r="C6" s="18"/>
      <c r="D6" s="19"/>
      <c r="E6" s="18" t="s">
        <v>285</v>
      </c>
      <c r="F6" s="20" t="s">
        <v>57</v>
      </c>
      <c r="G6" s="25"/>
      <c r="J6" s="127">
        <v>4.3899999999999997</v>
      </c>
      <c r="K6" s="105">
        <f>SUM(J6:J11)</f>
        <v>13.39</v>
      </c>
      <c r="L6" s="21"/>
      <c r="M6" s="23"/>
      <c r="N6" s="23"/>
      <c r="O6" s="26"/>
    </row>
    <row r="7" spans="1:15" x14ac:dyDescent="0.15">
      <c r="A7" s="17" t="s">
        <v>13</v>
      </c>
      <c r="B7" s="19"/>
      <c r="C7" s="18"/>
      <c r="D7" s="27" t="s">
        <v>17</v>
      </c>
      <c r="E7" s="18" t="s">
        <v>294</v>
      </c>
      <c r="F7" s="20" t="s">
        <v>19</v>
      </c>
      <c r="G7" s="28"/>
      <c r="J7" s="127">
        <v>0.5</v>
      </c>
      <c r="L7" s="21"/>
      <c r="M7" s="23"/>
      <c r="N7" s="23"/>
      <c r="O7" s="26"/>
    </row>
    <row r="8" spans="1:15" x14ac:dyDescent="0.15">
      <c r="A8" s="17" t="s">
        <v>13</v>
      </c>
      <c r="B8" s="18"/>
      <c r="C8" s="18"/>
      <c r="D8" s="27" t="s">
        <v>17</v>
      </c>
      <c r="E8" s="18" t="s">
        <v>294</v>
      </c>
      <c r="F8" s="20" t="s">
        <v>19</v>
      </c>
      <c r="G8" s="28"/>
      <c r="J8" s="127">
        <v>1.5</v>
      </c>
      <c r="L8" s="21"/>
      <c r="M8" s="23"/>
      <c r="N8" s="23"/>
      <c r="O8" s="26"/>
    </row>
    <row r="9" spans="1:15" x14ac:dyDescent="0.15">
      <c r="A9" s="17" t="s">
        <v>13</v>
      </c>
      <c r="B9" s="18"/>
      <c r="C9" s="18"/>
      <c r="D9" s="19"/>
      <c r="E9" s="88" t="s">
        <v>557</v>
      </c>
      <c r="F9" s="93" t="s">
        <v>20</v>
      </c>
      <c r="G9" s="193"/>
      <c r="H9" s="83"/>
      <c r="I9" s="83"/>
      <c r="J9" s="129">
        <v>4</v>
      </c>
      <c r="L9" s="21"/>
      <c r="M9" s="23"/>
      <c r="N9" s="23"/>
      <c r="O9" s="26"/>
    </row>
    <row r="10" spans="1:15" x14ac:dyDescent="0.15">
      <c r="A10" s="17" t="s">
        <v>13</v>
      </c>
      <c r="B10" s="18"/>
      <c r="C10" s="18"/>
      <c r="D10" s="19"/>
      <c r="E10" s="82" t="s">
        <v>282</v>
      </c>
      <c r="F10" s="93" t="s">
        <v>20</v>
      </c>
      <c r="G10" s="94"/>
      <c r="H10" s="83"/>
      <c r="I10" s="83"/>
      <c r="J10" s="129">
        <v>2</v>
      </c>
      <c r="L10" s="21"/>
      <c r="M10" s="23"/>
      <c r="N10" s="23"/>
      <c r="O10" s="26"/>
    </row>
    <row r="11" spans="1:15" x14ac:dyDescent="0.15">
      <c r="A11" s="17" t="s">
        <v>13</v>
      </c>
      <c r="B11" s="18"/>
      <c r="C11" s="18"/>
      <c r="D11" s="19"/>
      <c r="E11" s="18" t="s">
        <v>254</v>
      </c>
      <c r="F11" s="20" t="s">
        <v>20</v>
      </c>
      <c r="G11" s="1"/>
      <c r="J11" s="129">
        <v>1</v>
      </c>
      <c r="L11" s="21"/>
      <c r="M11" s="23"/>
      <c r="N11" s="23"/>
      <c r="O11" s="26"/>
    </row>
    <row r="12" spans="1:15" x14ac:dyDescent="0.15">
      <c r="A12" s="17" t="s">
        <v>13</v>
      </c>
      <c r="B12" s="18"/>
      <c r="C12" s="18"/>
      <c r="D12" s="19"/>
      <c r="E12" s="33"/>
      <c r="F12" s="102"/>
      <c r="G12" s="34"/>
      <c r="H12" s="34"/>
      <c r="I12" s="34"/>
      <c r="J12" s="130"/>
      <c r="K12" s="35"/>
      <c r="L12" s="21"/>
      <c r="M12" s="23"/>
      <c r="N12" s="23"/>
      <c r="O12" s="26"/>
    </row>
    <row r="13" spans="1:15" x14ac:dyDescent="0.15">
      <c r="A13" s="17" t="s">
        <v>13</v>
      </c>
      <c r="B13" s="18"/>
      <c r="C13" s="18"/>
      <c r="D13" s="19"/>
      <c r="E13" s="153" t="s">
        <v>21</v>
      </c>
      <c r="F13" s="1" t="s">
        <v>22</v>
      </c>
      <c r="G13" s="36" t="s">
        <v>251</v>
      </c>
      <c r="H13" s="63">
        <v>1</v>
      </c>
      <c r="I13" s="63" t="s">
        <v>260</v>
      </c>
      <c r="J13" s="127">
        <f>24/14</f>
        <v>1.7142857142857142</v>
      </c>
      <c r="K13" s="2">
        <f>SUM(J13:J16)</f>
        <v>5.7142857142857144</v>
      </c>
      <c r="L13" s="21"/>
      <c r="M13" s="23"/>
      <c r="N13" s="23"/>
      <c r="O13" s="26"/>
    </row>
    <row r="14" spans="1:15" x14ac:dyDescent="0.15">
      <c r="A14" s="17" t="s">
        <v>13</v>
      </c>
      <c r="B14" s="18"/>
      <c r="C14" s="18"/>
      <c r="D14" s="19"/>
      <c r="E14" s="153" t="s">
        <v>23</v>
      </c>
      <c r="F14" s="1" t="s">
        <v>24</v>
      </c>
      <c r="G14" s="37" t="s">
        <v>252</v>
      </c>
      <c r="H14" s="63">
        <v>1</v>
      </c>
      <c r="I14" s="63" t="s">
        <v>260</v>
      </c>
      <c r="J14" s="127">
        <v>2</v>
      </c>
      <c r="K14" s="2"/>
      <c r="L14" s="21"/>
      <c r="M14" s="23"/>
      <c r="N14" s="23"/>
      <c r="O14" s="26"/>
    </row>
    <row r="15" spans="1:15" x14ac:dyDescent="0.15">
      <c r="A15" s="17" t="s">
        <v>13</v>
      </c>
      <c r="B15" s="18"/>
      <c r="C15" s="18"/>
      <c r="D15" s="19"/>
      <c r="E15" s="153" t="s">
        <v>25</v>
      </c>
      <c r="F15" s="1" t="s">
        <v>24</v>
      </c>
      <c r="G15" s="37" t="s">
        <v>251</v>
      </c>
      <c r="H15" s="63">
        <v>1</v>
      </c>
      <c r="I15" s="63" t="s">
        <v>260</v>
      </c>
      <c r="J15" s="127">
        <v>1</v>
      </c>
      <c r="K15" s="2"/>
      <c r="L15" s="21"/>
      <c r="M15" s="23"/>
      <c r="N15" s="23"/>
      <c r="O15" s="26"/>
    </row>
    <row r="16" spans="1:15" x14ac:dyDescent="0.15">
      <c r="A16" s="17" t="s">
        <v>13</v>
      </c>
      <c r="B16" s="18"/>
      <c r="C16" s="18"/>
      <c r="D16" s="19"/>
      <c r="E16" s="29" t="s">
        <v>80</v>
      </c>
      <c r="F16" s="68" t="s">
        <v>49</v>
      </c>
      <c r="G16" s="38" t="s">
        <v>251</v>
      </c>
      <c r="H16" s="63">
        <v>1</v>
      </c>
      <c r="I16" s="63" t="s">
        <v>260</v>
      </c>
      <c r="J16" s="131">
        <v>1</v>
      </c>
      <c r="K16" s="2"/>
      <c r="L16" s="21"/>
      <c r="M16" s="23"/>
      <c r="N16" s="23"/>
      <c r="O16" s="26"/>
    </row>
    <row r="17" spans="1:15" x14ac:dyDescent="0.15">
      <c r="A17" s="17" t="s">
        <v>13</v>
      </c>
      <c r="B17" s="18"/>
      <c r="C17" s="18"/>
      <c r="D17" s="19"/>
      <c r="E17" s="33"/>
      <c r="F17" s="102"/>
      <c r="G17" s="39"/>
      <c r="H17" s="39"/>
      <c r="I17" s="39"/>
      <c r="J17" s="130"/>
      <c r="K17" s="35"/>
      <c r="L17" s="21"/>
      <c r="M17" s="23"/>
      <c r="N17" s="23"/>
      <c r="O17" s="26"/>
    </row>
    <row r="18" spans="1:15" x14ac:dyDescent="0.15">
      <c r="A18" s="17" t="s">
        <v>13</v>
      </c>
      <c r="B18" s="18"/>
      <c r="C18" s="18"/>
      <c r="D18" s="19"/>
      <c r="E18" s="18" t="s">
        <v>28</v>
      </c>
      <c r="F18" s="20" t="s">
        <v>27</v>
      </c>
      <c r="G18" s="38" t="s">
        <v>253</v>
      </c>
      <c r="H18" s="63">
        <v>2</v>
      </c>
      <c r="I18" s="63" t="s">
        <v>261</v>
      </c>
      <c r="J18" s="129">
        <v>2</v>
      </c>
      <c r="K18" s="2">
        <f>SUM(J18:J19)</f>
        <v>4</v>
      </c>
      <c r="L18" s="21"/>
      <c r="M18" s="23"/>
      <c r="N18" s="23"/>
      <c r="O18" s="26"/>
    </row>
    <row r="19" spans="1:15" x14ac:dyDescent="0.15">
      <c r="A19" s="17" t="s">
        <v>13</v>
      </c>
      <c r="B19" s="18"/>
      <c r="C19" s="18"/>
      <c r="D19" s="20"/>
      <c r="E19" s="84" t="s">
        <v>138</v>
      </c>
      <c r="F19" s="20" t="s">
        <v>26</v>
      </c>
      <c r="G19" s="31"/>
      <c r="J19" s="131">
        <v>2</v>
      </c>
      <c r="L19" s="21"/>
      <c r="M19" s="23"/>
      <c r="N19" s="23"/>
      <c r="O19" s="26"/>
    </row>
    <row r="20" spans="1:15" x14ac:dyDescent="0.15">
      <c r="A20" s="42"/>
      <c r="B20" s="42"/>
      <c r="C20" s="42"/>
      <c r="D20" s="42"/>
      <c r="E20" s="42"/>
      <c r="F20" s="103"/>
      <c r="G20" s="43"/>
      <c r="H20" s="43"/>
      <c r="I20" s="43"/>
      <c r="J20" s="132"/>
      <c r="K20" s="44"/>
      <c r="L20" s="45"/>
      <c r="M20" s="46"/>
      <c r="N20" s="46"/>
      <c r="O20" s="45"/>
    </row>
    <row r="21" spans="1:15" ht="10" customHeight="1" x14ac:dyDescent="0.15">
      <c r="A21" s="17" t="s">
        <v>30</v>
      </c>
      <c r="B21" s="17" t="s">
        <v>14</v>
      </c>
      <c r="C21" s="18" t="s">
        <v>31</v>
      </c>
      <c r="D21" s="19" t="s">
        <v>16</v>
      </c>
      <c r="E21" s="18"/>
      <c r="F21" s="20"/>
      <c r="G21" s="36"/>
      <c r="J21" s="127"/>
      <c r="K21" s="22">
        <f>SUM(K22:K38)</f>
        <v>25.35857142857143</v>
      </c>
      <c r="L21" s="21">
        <f>K21/2</f>
        <v>12.679285714285715</v>
      </c>
      <c r="M21" s="23"/>
      <c r="N21" s="23"/>
      <c r="O21" s="24">
        <v>1</v>
      </c>
    </row>
    <row r="22" spans="1:15" ht="13" customHeight="1" x14ac:dyDescent="0.15">
      <c r="A22" s="17" t="s">
        <v>30</v>
      </c>
      <c r="B22" s="18"/>
      <c r="C22" s="153"/>
      <c r="D22" s="153"/>
      <c r="E22" s="18" t="s">
        <v>285</v>
      </c>
      <c r="F22" s="1" t="s">
        <v>57</v>
      </c>
      <c r="J22" s="133">
        <v>-0.56999999999999995</v>
      </c>
      <c r="K22" s="105">
        <f>SUM(J22:J24)</f>
        <v>10.93</v>
      </c>
      <c r="L22" s="21"/>
      <c r="M22" s="23"/>
      <c r="N22" s="23"/>
      <c r="O22" s="26"/>
    </row>
    <row r="23" spans="1:15" ht="11" customHeight="1" x14ac:dyDescent="0.15">
      <c r="A23" s="17" t="s">
        <v>30</v>
      </c>
      <c r="B23" s="18"/>
      <c r="C23" s="153"/>
      <c r="D23" s="153"/>
      <c r="E23" s="153" t="s">
        <v>33</v>
      </c>
      <c r="F23" s="20" t="s">
        <v>20</v>
      </c>
      <c r="G23" s="28"/>
      <c r="J23" s="127">
        <v>10</v>
      </c>
      <c r="L23" s="21"/>
      <c r="M23" s="23"/>
      <c r="N23" s="23"/>
      <c r="O23" s="26"/>
    </row>
    <row r="24" spans="1:15" x14ac:dyDescent="0.15">
      <c r="A24" s="17" t="s">
        <v>30</v>
      </c>
      <c r="B24" s="18"/>
      <c r="C24" s="153"/>
      <c r="D24" s="27" t="s">
        <v>34</v>
      </c>
      <c r="E24" s="18" t="s">
        <v>294</v>
      </c>
      <c r="F24" s="20" t="s">
        <v>19</v>
      </c>
      <c r="G24" s="28"/>
      <c r="J24" s="127">
        <v>1.5</v>
      </c>
      <c r="L24" s="21"/>
      <c r="M24" s="23"/>
      <c r="N24" s="23"/>
      <c r="O24" s="26"/>
    </row>
    <row r="25" spans="1:15" x14ac:dyDescent="0.15">
      <c r="A25" s="17" t="s">
        <v>30</v>
      </c>
      <c r="B25" s="18"/>
      <c r="C25" s="153"/>
      <c r="D25" s="153"/>
      <c r="E25" s="33"/>
      <c r="F25" s="102"/>
      <c r="G25" s="39"/>
      <c r="H25" s="39"/>
      <c r="I25" s="39"/>
      <c r="J25" s="130"/>
      <c r="K25" s="35"/>
      <c r="L25" s="21"/>
      <c r="M25" s="23"/>
      <c r="N25" s="23"/>
      <c r="O25" s="26"/>
    </row>
    <row r="26" spans="1:15" x14ac:dyDescent="0.15">
      <c r="A26" s="17" t="s">
        <v>30</v>
      </c>
      <c r="B26" s="18"/>
      <c r="C26" s="18"/>
      <c r="D26" s="19"/>
      <c r="E26" s="29" t="s">
        <v>235</v>
      </c>
      <c r="F26" s="30" t="s">
        <v>27</v>
      </c>
      <c r="G26" s="31" t="s">
        <v>253</v>
      </c>
      <c r="H26" s="63">
        <v>1</v>
      </c>
      <c r="I26" s="63" t="s">
        <v>260</v>
      </c>
      <c r="J26" s="131">
        <v>1</v>
      </c>
      <c r="K26" s="2">
        <f>SUM(J26:J34)</f>
        <v>9.7142857142857135</v>
      </c>
      <c r="L26" s="21"/>
      <c r="M26" s="23"/>
      <c r="N26" s="23"/>
      <c r="O26" s="26"/>
    </row>
    <row r="27" spans="1:15" x14ac:dyDescent="0.15">
      <c r="A27" s="17" t="s">
        <v>30</v>
      </c>
      <c r="B27" s="18"/>
      <c r="C27" s="153"/>
      <c r="D27" s="19"/>
      <c r="E27" s="153" t="s">
        <v>234</v>
      </c>
      <c r="F27" s="30" t="s">
        <v>27</v>
      </c>
      <c r="G27" s="31" t="s">
        <v>253</v>
      </c>
      <c r="H27" s="63">
        <v>1</v>
      </c>
      <c r="I27" s="63" t="s">
        <v>14</v>
      </c>
      <c r="J27" s="127">
        <v>2</v>
      </c>
      <c r="K27" s="2"/>
      <c r="L27" s="21"/>
      <c r="M27" s="23"/>
      <c r="N27" s="23"/>
      <c r="O27" s="26"/>
    </row>
    <row r="28" spans="1:15" x14ac:dyDescent="0.15">
      <c r="A28" s="17" t="s">
        <v>30</v>
      </c>
      <c r="B28" s="18"/>
      <c r="C28" s="153"/>
      <c r="D28" s="19"/>
      <c r="E28" s="82" t="s">
        <v>155</v>
      </c>
      <c r="F28" s="93" t="s">
        <v>27</v>
      </c>
      <c r="G28" s="73" t="s">
        <v>251</v>
      </c>
      <c r="H28" s="95">
        <v>1</v>
      </c>
      <c r="I28" s="95" t="s">
        <v>14</v>
      </c>
      <c r="J28" s="69">
        <v>1</v>
      </c>
      <c r="K28" s="2"/>
      <c r="L28" s="21"/>
      <c r="M28" s="23"/>
      <c r="N28" s="23"/>
      <c r="O28" s="26"/>
    </row>
    <row r="29" spans="1:15" x14ac:dyDescent="0.15">
      <c r="A29" s="17" t="s">
        <v>30</v>
      </c>
      <c r="B29" s="18"/>
      <c r="C29" s="153"/>
      <c r="D29" s="19"/>
      <c r="E29" s="82" t="s">
        <v>156</v>
      </c>
      <c r="F29" s="93" t="s">
        <v>27</v>
      </c>
      <c r="G29" s="73" t="s">
        <v>251</v>
      </c>
      <c r="H29" s="95">
        <v>1</v>
      </c>
      <c r="I29" s="95" t="s">
        <v>260</v>
      </c>
      <c r="J29" s="145">
        <v>1</v>
      </c>
      <c r="K29" s="2"/>
      <c r="L29" s="21"/>
      <c r="M29" s="23"/>
      <c r="N29" s="23"/>
      <c r="O29" s="26"/>
    </row>
    <row r="30" spans="1:15" x14ac:dyDescent="0.15">
      <c r="A30" s="17" t="s">
        <v>30</v>
      </c>
      <c r="B30" s="18"/>
      <c r="C30" s="153"/>
      <c r="D30" s="19"/>
      <c r="E30" s="82" t="s">
        <v>157</v>
      </c>
      <c r="F30" s="93" t="s">
        <v>27</v>
      </c>
      <c r="G30" s="73" t="s">
        <v>251</v>
      </c>
      <c r="H30" s="95">
        <v>1</v>
      </c>
      <c r="I30" s="95" t="s">
        <v>14</v>
      </c>
      <c r="J30" s="69">
        <v>1</v>
      </c>
      <c r="K30" s="2"/>
      <c r="L30" s="21"/>
      <c r="M30" s="23"/>
      <c r="N30" s="23"/>
      <c r="O30" s="26"/>
    </row>
    <row r="31" spans="1:15" x14ac:dyDescent="0.15">
      <c r="A31" s="17" t="s">
        <v>30</v>
      </c>
      <c r="B31" s="18"/>
      <c r="C31" s="153"/>
      <c r="D31" s="19"/>
      <c r="E31" s="82" t="s">
        <v>158</v>
      </c>
      <c r="F31" s="93" t="s">
        <v>27</v>
      </c>
      <c r="G31" s="93">
        <v>1</v>
      </c>
      <c r="H31" s="95">
        <v>1</v>
      </c>
      <c r="I31" s="95" t="s">
        <v>260</v>
      </c>
      <c r="J31" s="69">
        <v>1</v>
      </c>
      <c r="K31" s="2"/>
      <c r="L31" s="21"/>
      <c r="M31" s="23"/>
      <c r="N31" s="23"/>
      <c r="O31" s="26"/>
    </row>
    <row r="32" spans="1:15" x14ac:dyDescent="0.15">
      <c r="A32" s="17" t="s">
        <v>30</v>
      </c>
      <c r="B32" s="18"/>
      <c r="C32" s="153"/>
      <c r="D32" s="19"/>
      <c r="E32" s="88" t="s">
        <v>64</v>
      </c>
      <c r="F32" s="94" t="s">
        <v>62</v>
      </c>
      <c r="G32" s="155">
        <v>2</v>
      </c>
      <c r="H32" s="83">
        <v>1</v>
      </c>
      <c r="I32" s="83" t="s">
        <v>260</v>
      </c>
      <c r="J32" s="129">
        <v>0.5</v>
      </c>
      <c r="K32" s="2"/>
      <c r="L32" s="21"/>
      <c r="M32" s="23"/>
      <c r="N32" s="23"/>
      <c r="O32" s="26"/>
    </row>
    <row r="33" spans="1:15" x14ac:dyDescent="0.15">
      <c r="A33" s="17" t="s">
        <v>30</v>
      </c>
      <c r="B33" s="18"/>
      <c r="C33" s="153"/>
      <c r="D33" s="19"/>
      <c r="E33" s="88" t="s">
        <v>65</v>
      </c>
      <c r="F33" s="94" t="s">
        <v>62</v>
      </c>
      <c r="G33" s="155">
        <v>2</v>
      </c>
      <c r="H33" s="83">
        <v>1</v>
      </c>
      <c r="I33" s="83" t="s">
        <v>260</v>
      </c>
      <c r="J33" s="129">
        <v>0.5</v>
      </c>
      <c r="K33" s="2"/>
      <c r="L33" s="21"/>
      <c r="M33" s="23"/>
      <c r="N33" s="23"/>
      <c r="O33" s="26"/>
    </row>
    <row r="34" spans="1:15" x14ac:dyDescent="0.15">
      <c r="A34" s="17" t="s">
        <v>30</v>
      </c>
      <c r="B34" s="18"/>
      <c r="C34" s="153"/>
      <c r="D34" s="19"/>
      <c r="E34" s="153" t="s">
        <v>35</v>
      </c>
      <c r="F34" s="1" t="s">
        <v>22</v>
      </c>
      <c r="G34" s="36" t="s">
        <v>251</v>
      </c>
      <c r="H34" s="63">
        <v>1</v>
      </c>
      <c r="I34" s="63" t="s">
        <v>260</v>
      </c>
      <c r="J34" s="127">
        <f>24/14</f>
        <v>1.7142857142857142</v>
      </c>
      <c r="L34" s="21"/>
      <c r="M34" s="23"/>
      <c r="N34" s="23"/>
      <c r="O34" s="26"/>
    </row>
    <row r="35" spans="1:15" x14ac:dyDescent="0.15">
      <c r="A35" s="17" t="s">
        <v>30</v>
      </c>
      <c r="B35" s="18"/>
      <c r="C35" s="153"/>
      <c r="D35" s="19"/>
      <c r="E35" s="33"/>
      <c r="F35" s="102"/>
      <c r="G35" s="39"/>
      <c r="H35" s="39"/>
      <c r="I35" s="39"/>
      <c r="J35" s="130"/>
      <c r="K35" s="35"/>
      <c r="L35" s="21"/>
      <c r="M35" s="23"/>
      <c r="N35" s="23"/>
      <c r="O35" s="26"/>
    </row>
    <row r="36" spans="1:15" x14ac:dyDescent="0.15">
      <c r="A36" s="17" t="s">
        <v>30</v>
      </c>
      <c r="B36" s="18"/>
      <c r="C36" s="18"/>
      <c r="D36" s="19"/>
      <c r="E36" s="153" t="s">
        <v>36</v>
      </c>
      <c r="F36" s="1" t="s">
        <v>27</v>
      </c>
      <c r="G36" s="36" t="s">
        <v>251</v>
      </c>
      <c r="H36" s="63">
        <v>2</v>
      </c>
      <c r="I36" s="76" t="s">
        <v>261</v>
      </c>
      <c r="J36" s="127">
        <v>1</v>
      </c>
      <c r="K36" s="2">
        <f>SUM(J36:J38)</f>
        <v>4.7142857142857144</v>
      </c>
      <c r="L36" s="21"/>
      <c r="M36" s="23"/>
      <c r="N36" s="23"/>
      <c r="O36" s="26"/>
    </row>
    <row r="37" spans="1:15" x14ac:dyDescent="0.15">
      <c r="A37" s="17" t="s">
        <v>30</v>
      </c>
      <c r="B37" s="18"/>
      <c r="C37" s="18"/>
      <c r="D37" s="19"/>
      <c r="E37" s="153" t="s">
        <v>37</v>
      </c>
      <c r="F37" s="1" t="s">
        <v>22</v>
      </c>
      <c r="G37" s="36" t="s">
        <v>251</v>
      </c>
      <c r="H37" s="63">
        <v>2</v>
      </c>
      <c r="I37" s="76" t="s">
        <v>260</v>
      </c>
      <c r="J37" s="123">
        <f>24/14</f>
        <v>1.7142857142857142</v>
      </c>
      <c r="K37" s="2"/>
      <c r="L37" s="21"/>
      <c r="M37" s="23"/>
      <c r="N37" s="23"/>
      <c r="O37" s="26"/>
    </row>
    <row r="38" spans="1:15" x14ac:dyDescent="0.15">
      <c r="A38" s="17" t="s">
        <v>30</v>
      </c>
      <c r="B38" s="18"/>
      <c r="C38" s="18"/>
      <c r="D38" s="19"/>
      <c r="E38" s="18" t="s">
        <v>245</v>
      </c>
      <c r="F38" s="30" t="s">
        <v>24</v>
      </c>
      <c r="G38" s="31" t="s">
        <v>251</v>
      </c>
      <c r="H38" s="63">
        <v>2</v>
      </c>
      <c r="I38" s="63" t="s">
        <v>260</v>
      </c>
      <c r="J38" s="127">
        <v>2</v>
      </c>
      <c r="K38" s="2"/>
      <c r="L38" s="21"/>
      <c r="M38" s="23"/>
      <c r="N38" s="23"/>
      <c r="O38" s="26"/>
    </row>
    <row r="39" spans="1:15" x14ac:dyDescent="0.15">
      <c r="A39" s="42"/>
      <c r="B39" s="42"/>
      <c r="C39" s="42"/>
      <c r="D39" s="42"/>
      <c r="E39" s="42"/>
      <c r="F39" s="103"/>
      <c r="G39" s="43"/>
      <c r="H39" s="43"/>
      <c r="I39" s="43"/>
      <c r="J39" s="132"/>
      <c r="K39" s="44"/>
      <c r="L39" s="45"/>
      <c r="M39" s="46"/>
      <c r="N39" s="46"/>
      <c r="O39" s="45"/>
    </row>
    <row r="40" spans="1:15" x14ac:dyDescent="0.15">
      <c r="A40" s="17" t="s">
        <v>147</v>
      </c>
      <c r="B40" s="17" t="s">
        <v>14</v>
      </c>
      <c r="C40" s="84" t="s">
        <v>148</v>
      </c>
      <c r="D40" s="19" t="s">
        <v>16</v>
      </c>
      <c r="E40" s="18"/>
      <c r="F40" s="20"/>
      <c r="G40" s="36"/>
      <c r="J40" s="127"/>
      <c r="K40" s="22">
        <f>SUM(K41:K53)</f>
        <v>27.5</v>
      </c>
      <c r="L40" s="21">
        <f>K40/2</f>
        <v>13.75</v>
      </c>
      <c r="M40" s="79">
        <v>44455</v>
      </c>
      <c r="N40" s="79">
        <v>44819</v>
      </c>
      <c r="O40" s="24">
        <v>1</v>
      </c>
    </row>
    <row r="41" spans="1:15" x14ac:dyDescent="0.15">
      <c r="A41" s="17" t="s">
        <v>147</v>
      </c>
      <c r="B41" s="153"/>
      <c r="C41" s="18" t="s">
        <v>292</v>
      </c>
      <c r="E41" s="18" t="s">
        <v>285</v>
      </c>
      <c r="F41" s="1" t="s">
        <v>57</v>
      </c>
      <c r="J41" s="136">
        <v>1.5</v>
      </c>
      <c r="K41" s="63">
        <f>SUM(J41:J43)</f>
        <v>6</v>
      </c>
      <c r="L41" s="153"/>
      <c r="M41" s="80"/>
    </row>
    <row r="42" spans="1:15" x14ac:dyDescent="0.15">
      <c r="A42" s="17" t="s">
        <v>147</v>
      </c>
      <c r="B42" s="165"/>
      <c r="C42" s="18"/>
      <c r="E42" s="88" t="s">
        <v>558</v>
      </c>
      <c r="F42" s="93" t="s">
        <v>20</v>
      </c>
      <c r="G42" s="193"/>
      <c r="H42" s="83"/>
      <c r="I42" s="83"/>
      <c r="J42" s="129">
        <v>4</v>
      </c>
      <c r="L42" s="165"/>
      <c r="M42" s="80"/>
    </row>
    <row r="43" spans="1:15" x14ac:dyDescent="0.15">
      <c r="A43" s="17" t="s">
        <v>147</v>
      </c>
      <c r="B43" s="153"/>
      <c r="C43" s="18"/>
      <c r="D43" s="27" t="s">
        <v>17</v>
      </c>
      <c r="E43" s="18" t="s">
        <v>294</v>
      </c>
      <c r="F43" s="20" t="s">
        <v>19</v>
      </c>
      <c r="G43" s="28"/>
      <c r="J43" s="127">
        <v>0.5</v>
      </c>
      <c r="L43" s="153"/>
      <c r="M43" s="80"/>
      <c r="N43" s="79"/>
    </row>
    <row r="44" spans="1:15" x14ac:dyDescent="0.15">
      <c r="A44" s="17" t="s">
        <v>147</v>
      </c>
      <c r="B44" s="153"/>
      <c r="C44" s="18"/>
      <c r="D44" s="27"/>
      <c r="E44" s="33"/>
      <c r="F44" s="102"/>
      <c r="G44" s="39"/>
      <c r="H44" s="39"/>
      <c r="I44" s="39"/>
      <c r="J44" s="130"/>
      <c r="K44" s="35"/>
      <c r="L44" s="153"/>
      <c r="M44" s="80"/>
      <c r="N44" s="79"/>
    </row>
    <row r="45" spans="1:15" x14ac:dyDescent="0.15">
      <c r="A45" s="17" t="s">
        <v>147</v>
      </c>
      <c r="B45" s="18"/>
      <c r="D45" s="19"/>
      <c r="E45" s="84" t="s">
        <v>490</v>
      </c>
      <c r="F45" s="90" t="s">
        <v>491</v>
      </c>
      <c r="G45" s="86" t="s">
        <v>252</v>
      </c>
      <c r="H45" s="83">
        <v>1</v>
      </c>
      <c r="I45" s="83" t="s">
        <v>14</v>
      </c>
      <c r="J45" s="129">
        <v>3</v>
      </c>
      <c r="K45" s="2">
        <f>SUM(J45:J50)</f>
        <v>14</v>
      </c>
      <c r="L45" s="26"/>
      <c r="M45" s="23"/>
      <c r="N45" s="23"/>
      <c r="O45" s="26"/>
    </row>
    <row r="46" spans="1:15" x14ac:dyDescent="0.15">
      <c r="A46" s="17" t="s">
        <v>147</v>
      </c>
      <c r="B46" s="18"/>
      <c r="D46" s="19"/>
      <c r="E46" s="84" t="s">
        <v>555</v>
      </c>
      <c r="F46" s="90" t="s">
        <v>480</v>
      </c>
      <c r="G46" s="86">
        <v>1</v>
      </c>
      <c r="H46" s="83" t="s">
        <v>251</v>
      </c>
      <c r="I46" s="83" t="s">
        <v>14</v>
      </c>
      <c r="J46" s="32">
        <v>2</v>
      </c>
      <c r="K46" s="2"/>
      <c r="L46" s="26"/>
      <c r="M46" s="23"/>
      <c r="N46" s="23"/>
      <c r="O46" s="26"/>
    </row>
    <row r="47" spans="1:15" x14ac:dyDescent="0.15">
      <c r="A47" s="17" t="s">
        <v>147</v>
      </c>
      <c r="B47" s="18"/>
      <c r="C47" s="18"/>
      <c r="D47" s="19"/>
      <c r="E47" s="88" t="s">
        <v>88</v>
      </c>
      <c r="F47" s="93" t="s">
        <v>87</v>
      </c>
      <c r="G47" s="73" t="s">
        <v>251</v>
      </c>
      <c r="H47" s="83">
        <v>1</v>
      </c>
      <c r="I47" s="83" t="s">
        <v>14</v>
      </c>
      <c r="J47" s="129">
        <v>2</v>
      </c>
      <c r="K47" s="2"/>
      <c r="L47" s="65"/>
      <c r="M47" s="65"/>
      <c r="N47" s="65"/>
      <c r="O47" s="65"/>
    </row>
    <row r="48" spans="1:15" x14ac:dyDescent="0.15">
      <c r="A48" s="17" t="s">
        <v>147</v>
      </c>
      <c r="B48" s="18"/>
      <c r="C48" s="18"/>
      <c r="D48" s="19"/>
      <c r="E48" s="88" t="s">
        <v>86</v>
      </c>
      <c r="F48" s="93" t="s">
        <v>87</v>
      </c>
      <c r="G48" s="73" t="s">
        <v>251</v>
      </c>
      <c r="H48" s="83">
        <v>1</v>
      </c>
      <c r="I48" s="83" t="s">
        <v>14</v>
      </c>
      <c r="J48" s="129">
        <v>4</v>
      </c>
      <c r="K48" s="2"/>
      <c r="L48" s="65"/>
      <c r="M48" s="65"/>
      <c r="N48" s="65"/>
      <c r="O48" s="65"/>
    </row>
    <row r="49" spans="1:15" x14ac:dyDescent="0.15">
      <c r="A49" s="17" t="s">
        <v>147</v>
      </c>
      <c r="B49" s="18"/>
      <c r="C49" s="18"/>
      <c r="D49" s="19"/>
      <c r="E49" s="18" t="s">
        <v>126</v>
      </c>
      <c r="F49" s="30" t="s">
        <v>76</v>
      </c>
      <c r="G49" s="38" t="s">
        <v>251</v>
      </c>
      <c r="H49" s="63">
        <v>1</v>
      </c>
      <c r="I49" s="63" t="s">
        <v>260</v>
      </c>
      <c r="J49" s="127">
        <v>1</v>
      </c>
      <c r="K49" s="2"/>
      <c r="L49" s="65"/>
      <c r="M49" s="65"/>
      <c r="N49" s="65"/>
      <c r="O49" s="65"/>
    </row>
    <row r="50" spans="1:15" x14ac:dyDescent="0.15">
      <c r="A50" s="17" t="s">
        <v>147</v>
      </c>
      <c r="B50" s="18"/>
      <c r="C50" s="18"/>
      <c r="D50" s="19"/>
      <c r="E50" s="18" t="s">
        <v>126</v>
      </c>
      <c r="F50" s="30" t="s">
        <v>76</v>
      </c>
      <c r="G50" s="38" t="s">
        <v>251</v>
      </c>
      <c r="H50" s="63">
        <v>1</v>
      </c>
      <c r="I50" s="63" t="s">
        <v>260</v>
      </c>
      <c r="J50" s="127">
        <v>2</v>
      </c>
      <c r="K50" s="2"/>
      <c r="L50" s="65"/>
      <c r="M50" s="65"/>
      <c r="N50" s="65"/>
      <c r="O50" s="65"/>
    </row>
    <row r="51" spans="1:15" x14ac:dyDescent="0.15">
      <c r="A51" s="17" t="s">
        <v>147</v>
      </c>
      <c r="B51" s="18"/>
      <c r="C51" s="18"/>
      <c r="D51" s="51"/>
      <c r="E51" s="33"/>
      <c r="F51" s="102"/>
      <c r="G51" s="39"/>
      <c r="H51" s="39"/>
      <c r="I51" s="39"/>
      <c r="J51" s="130"/>
      <c r="K51" s="35"/>
      <c r="L51" s="26"/>
      <c r="M51" s="23"/>
      <c r="N51" s="23"/>
      <c r="O51" s="26"/>
    </row>
    <row r="52" spans="1:15" x14ac:dyDescent="0.15">
      <c r="A52" s="17" t="s">
        <v>147</v>
      </c>
      <c r="B52" s="18"/>
      <c r="C52" s="18"/>
      <c r="D52" s="18"/>
      <c r="E52" s="153" t="s">
        <v>149</v>
      </c>
      <c r="F52" s="20" t="s">
        <v>76</v>
      </c>
      <c r="G52" s="36" t="s">
        <v>251</v>
      </c>
      <c r="H52" s="63">
        <v>2</v>
      </c>
      <c r="I52" s="63" t="s">
        <v>260</v>
      </c>
      <c r="J52" s="129">
        <v>1.5</v>
      </c>
      <c r="K52" s="2">
        <f>SUM(J52:J54)</f>
        <v>7.5</v>
      </c>
      <c r="L52" s="26"/>
      <c r="M52" s="23"/>
      <c r="N52" s="23"/>
      <c r="O52" s="26"/>
    </row>
    <row r="53" spans="1:15" x14ac:dyDescent="0.15">
      <c r="A53" s="17" t="s">
        <v>147</v>
      </c>
      <c r="B53" s="18"/>
      <c r="C53" s="18"/>
      <c r="D53" s="18"/>
      <c r="E53" s="153" t="s">
        <v>150</v>
      </c>
      <c r="F53" s="20" t="s">
        <v>27</v>
      </c>
      <c r="G53" s="48" t="s">
        <v>251</v>
      </c>
      <c r="H53" s="63">
        <v>2</v>
      </c>
      <c r="I53" s="63" t="s">
        <v>14</v>
      </c>
      <c r="J53" s="127">
        <v>3</v>
      </c>
      <c r="K53" s="21"/>
      <c r="L53" s="26"/>
      <c r="M53" s="23"/>
      <c r="N53" s="23"/>
      <c r="O53" s="26"/>
    </row>
    <row r="54" spans="1:15" x14ac:dyDescent="0.15">
      <c r="A54" s="17" t="s">
        <v>147</v>
      </c>
      <c r="B54" s="18"/>
      <c r="C54" s="18"/>
      <c r="D54" s="18"/>
      <c r="E54" s="153" t="s">
        <v>151</v>
      </c>
      <c r="F54" s="20" t="s">
        <v>27</v>
      </c>
      <c r="G54" s="48" t="s">
        <v>251</v>
      </c>
      <c r="H54" s="63">
        <v>2</v>
      </c>
      <c r="I54" s="63" t="s">
        <v>260</v>
      </c>
      <c r="J54" s="127">
        <v>3</v>
      </c>
      <c r="K54" s="21"/>
      <c r="L54" s="26"/>
      <c r="M54" s="23"/>
      <c r="N54" s="23"/>
      <c r="O54" s="26"/>
    </row>
    <row r="55" spans="1:15" x14ac:dyDescent="0.15">
      <c r="A55" s="42"/>
      <c r="B55" s="42"/>
      <c r="C55" s="42"/>
      <c r="D55" s="42"/>
      <c r="E55" s="42"/>
      <c r="F55" s="42"/>
      <c r="G55" s="42"/>
      <c r="H55" s="42"/>
      <c r="I55" s="42"/>
      <c r="J55" s="134"/>
      <c r="K55" s="44"/>
      <c r="L55" s="45"/>
      <c r="M55" s="46"/>
      <c r="N55" s="46"/>
      <c r="O55" s="45"/>
    </row>
    <row r="56" spans="1:15" x14ac:dyDescent="0.15">
      <c r="A56" s="17" t="s">
        <v>498</v>
      </c>
      <c r="B56" s="17" t="s">
        <v>14</v>
      </c>
      <c r="C56" s="18" t="s">
        <v>497</v>
      </c>
      <c r="D56" s="19" t="s">
        <v>16</v>
      </c>
      <c r="E56" s="18"/>
      <c r="F56" s="20"/>
      <c r="G56" s="36"/>
      <c r="J56" s="127"/>
      <c r="K56" s="22">
        <f>SUM(K57:K73)</f>
        <v>25</v>
      </c>
      <c r="L56" s="21">
        <f>K56/2</f>
        <v>12.5</v>
      </c>
      <c r="M56" s="80"/>
      <c r="N56" s="80"/>
      <c r="O56" s="24">
        <v>1</v>
      </c>
    </row>
    <row r="57" spans="1:15" x14ac:dyDescent="0.15">
      <c r="A57" s="17" t="s">
        <v>498</v>
      </c>
      <c r="B57" s="153"/>
      <c r="C57" s="153"/>
      <c r="D57" s="27"/>
      <c r="E57" s="33"/>
      <c r="F57" s="102"/>
      <c r="G57" s="39"/>
      <c r="H57" s="39"/>
      <c r="I57" s="39"/>
      <c r="J57" s="130"/>
      <c r="K57" s="35"/>
      <c r="L57" s="153"/>
      <c r="M57" s="153"/>
      <c r="N57" s="153"/>
      <c r="O57" s="153"/>
    </row>
    <row r="58" spans="1:15" x14ac:dyDescent="0.15">
      <c r="A58" s="17" t="s">
        <v>498</v>
      </c>
      <c r="B58" s="153"/>
      <c r="C58" s="153"/>
      <c r="D58" s="27"/>
      <c r="E58" s="82" t="s">
        <v>218</v>
      </c>
      <c r="F58" s="93" t="s">
        <v>27</v>
      </c>
      <c r="G58" s="87">
        <v>1</v>
      </c>
      <c r="H58" s="83">
        <v>1</v>
      </c>
      <c r="I58" s="83" t="s">
        <v>14</v>
      </c>
      <c r="J58" s="129">
        <v>1</v>
      </c>
      <c r="K58" s="153"/>
      <c r="L58" s="153"/>
      <c r="M58" s="153"/>
      <c r="N58" s="153"/>
      <c r="O58" s="153"/>
    </row>
    <row r="59" spans="1:15" x14ac:dyDescent="0.15">
      <c r="A59" s="17" t="s">
        <v>498</v>
      </c>
      <c r="B59" s="153"/>
      <c r="C59" s="153"/>
      <c r="D59" s="27"/>
      <c r="E59" s="82" t="s">
        <v>219</v>
      </c>
      <c r="F59" s="93" t="s">
        <v>27</v>
      </c>
      <c r="G59" s="87">
        <v>1</v>
      </c>
      <c r="H59" s="83">
        <v>1</v>
      </c>
      <c r="I59" s="83" t="s">
        <v>260</v>
      </c>
      <c r="J59" s="129">
        <v>1</v>
      </c>
      <c r="K59" s="153"/>
      <c r="L59" s="153"/>
      <c r="M59" s="153"/>
      <c r="N59" s="153"/>
      <c r="O59" s="153"/>
    </row>
    <row r="60" spans="1:15" x14ac:dyDescent="0.15">
      <c r="A60" s="17" t="s">
        <v>498</v>
      </c>
      <c r="B60" s="153"/>
      <c r="C60" s="153"/>
      <c r="D60" s="27"/>
      <c r="E60" s="82" t="s">
        <v>220</v>
      </c>
      <c r="F60" s="93" t="s">
        <v>27</v>
      </c>
      <c r="G60" s="87">
        <v>1</v>
      </c>
      <c r="H60" s="83">
        <v>1</v>
      </c>
      <c r="I60" s="83" t="s">
        <v>14</v>
      </c>
      <c r="J60" s="129">
        <v>2</v>
      </c>
      <c r="K60" s="153"/>
      <c r="L60" s="153"/>
      <c r="M60" s="153"/>
      <c r="N60" s="153"/>
      <c r="O60" s="153"/>
    </row>
    <row r="61" spans="1:15" x14ac:dyDescent="0.15">
      <c r="A61" s="17" t="s">
        <v>498</v>
      </c>
      <c r="B61" s="153"/>
      <c r="C61" s="153"/>
      <c r="D61" s="27"/>
      <c r="E61" s="82" t="s">
        <v>221</v>
      </c>
      <c r="F61" s="93" t="s">
        <v>27</v>
      </c>
      <c r="G61" s="87">
        <v>1</v>
      </c>
      <c r="H61" s="83">
        <v>1</v>
      </c>
      <c r="I61" s="83" t="s">
        <v>260</v>
      </c>
      <c r="J61" s="129">
        <v>2</v>
      </c>
      <c r="K61" s="153"/>
      <c r="L61" s="153"/>
      <c r="M61" s="153"/>
      <c r="N61" s="153"/>
      <c r="O61" s="153"/>
    </row>
    <row r="62" spans="1:15" x14ac:dyDescent="0.15">
      <c r="A62" s="17" t="s">
        <v>498</v>
      </c>
      <c r="B62" s="153"/>
      <c r="C62" s="153"/>
      <c r="D62" s="27"/>
      <c r="E62" s="82" t="s">
        <v>218</v>
      </c>
      <c r="F62" s="93" t="s">
        <v>27</v>
      </c>
      <c r="G62" s="87">
        <v>1</v>
      </c>
      <c r="H62" s="83">
        <v>1</v>
      </c>
      <c r="I62" s="83" t="s">
        <v>14</v>
      </c>
      <c r="J62" s="129">
        <v>1</v>
      </c>
      <c r="K62" s="2">
        <f>SUM(J58:J66)</f>
        <v>14</v>
      </c>
      <c r="L62" s="153"/>
      <c r="M62" s="153"/>
      <c r="N62" s="153"/>
      <c r="O62" s="153"/>
    </row>
    <row r="63" spans="1:15" x14ac:dyDescent="0.15">
      <c r="A63" s="17" t="s">
        <v>498</v>
      </c>
      <c r="B63" s="153"/>
      <c r="C63" s="153"/>
      <c r="D63" s="27"/>
      <c r="E63" s="82" t="s">
        <v>219</v>
      </c>
      <c r="F63" s="93" t="s">
        <v>27</v>
      </c>
      <c r="G63" s="87">
        <v>1</v>
      </c>
      <c r="H63" s="83">
        <v>1</v>
      </c>
      <c r="I63" s="83" t="s">
        <v>260</v>
      </c>
      <c r="J63" s="129">
        <v>1</v>
      </c>
      <c r="K63" s="99"/>
      <c r="L63" s="153"/>
      <c r="M63" s="153"/>
      <c r="N63" s="153"/>
      <c r="O63" s="153"/>
    </row>
    <row r="64" spans="1:15" x14ac:dyDescent="0.15">
      <c r="A64" s="17" t="s">
        <v>498</v>
      </c>
      <c r="B64" s="153"/>
      <c r="C64" s="153"/>
      <c r="D64" s="27"/>
      <c r="E64" s="82" t="s">
        <v>505</v>
      </c>
      <c r="F64" s="156" t="s">
        <v>27</v>
      </c>
      <c r="G64" s="86" t="s">
        <v>251</v>
      </c>
      <c r="H64" s="83">
        <v>1</v>
      </c>
      <c r="I64" s="83" t="s">
        <v>14</v>
      </c>
      <c r="J64" s="129">
        <v>2</v>
      </c>
      <c r="K64" s="99"/>
      <c r="L64" s="153"/>
      <c r="M64" s="153"/>
      <c r="N64" s="153"/>
      <c r="O64" s="153"/>
    </row>
    <row r="65" spans="1:15" x14ac:dyDescent="0.15">
      <c r="A65" s="17" t="s">
        <v>498</v>
      </c>
      <c r="B65" s="153"/>
      <c r="C65" s="153"/>
      <c r="D65" s="27"/>
      <c r="E65" s="82" t="s">
        <v>506</v>
      </c>
      <c r="F65" s="156" t="s">
        <v>27</v>
      </c>
      <c r="G65" s="86" t="s">
        <v>251</v>
      </c>
      <c r="H65" s="83">
        <v>1</v>
      </c>
      <c r="I65" s="83" t="s">
        <v>260</v>
      </c>
      <c r="J65" s="129">
        <v>2</v>
      </c>
      <c r="K65" s="99"/>
      <c r="L65" s="153"/>
      <c r="M65" s="153"/>
      <c r="N65" s="153"/>
      <c r="O65" s="153"/>
    </row>
    <row r="66" spans="1:15" x14ac:dyDescent="0.15">
      <c r="A66" s="17" t="s">
        <v>498</v>
      </c>
      <c r="B66" s="153"/>
      <c r="C66" s="153"/>
      <c r="D66" s="153"/>
      <c r="E66" s="153" t="s">
        <v>38</v>
      </c>
      <c r="F66" s="30" t="s">
        <v>24</v>
      </c>
      <c r="G66" s="31" t="s">
        <v>251</v>
      </c>
      <c r="H66" s="63">
        <v>1</v>
      </c>
      <c r="I66" s="63" t="s">
        <v>260</v>
      </c>
      <c r="J66" s="127">
        <v>2</v>
      </c>
      <c r="K66" s="2"/>
      <c r="L66" s="153"/>
      <c r="M66" s="153"/>
      <c r="N66" s="153"/>
      <c r="O66" s="153"/>
    </row>
    <row r="67" spans="1:15" x14ac:dyDescent="0.15">
      <c r="A67" s="17" t="s">
        <v>498</v>
      </c>
      <c r="B67" s="153"/>
      <c r="C67" s="153"/>
      <c r="D67" s="153"/>
      <c r="E67" s="33"/>
      <c r="F67" s="102"/>
      <c r="G67" s="39"/>
      <c r="H67" s="39"/>
      <c r="I67" s="39"/>
      <c r="J67" s="130"/>
      <c r="K67" s="35"/>
      <c r="L67" s="153"/>
      <c r="M67" s="153"/>
      <c r="N67" s="153"/>
      <c r="O67" s="153"/>
    </row>
    <row r="68" spans="1:15" x14ac:dyDescent="0.15">
      <c r="A68" s="17" t="s">
        <v>498</v>
      </c>
      <c r="B68" s="153"/>
      <c r="C68" s="153"/>
      <c r="D68" s="153"/>
      <c r="E68" s="153" t="s">
        <v>39</v>
      </c>
      <c r="F68" s="20" t="s">
        <v>27</v>
      </c>
      <c r="G68" s="31">
        <v>3</v>
      </c>
      <c r="H68" s="63">
        <v>2</v>
      </c>
      <c r="I68" s="63" t="s">
        <v>261</v>
      </c>
      <c r="J68" s="127">
        <v>1</v>
      </c>
      <c r="K68" s="2">
        <f>SUM(J68:J73)</f>
        <v>11</v>
      </c>
      <c r="L68" s="153"/>
      <c r="M68" s="153"/>
      <c r="N68" s="153"/>
      <c r="O68" s="153"/>
    </row>
    <row r="69" spans="1:15" x14ac:dyDescent="0.15">
      <c r="A69" s="17" t="s">
        <v>498</v>
      </c>
      <c r="B69" s="153"/>
      <c r="C69" s="153"/>
      <c r="D69" s="153"/>
      <c r="E69" s="153" t="s">
        <v>40</v>
      </c>
      <c r="F69" s="67" t="s">
        <v>27</v>
      </c>
      <c r="G69" s="31">
        <v>3</v>
      </c>
      <c r="H69" s="63">
        <v>2</v>
      </c>
      <c r="I69" s="63" t="s">
        <v>14</v>
      </c>
      <c r="J69" s="127">
        <v>2</v>
      </c>
      <c r="K69" s="2"/>
      <c r="L69" s="153"/>
      <c r="M69" s="153"/>
      <c r="N69" s="153"/>
      <c r="O69" s="153"/>
    </row>
    <row r="70" spans="1:15" x14ac:dyDescent="0.15">
      <c r="A70" s="17" t="s">
        <v>498</v>
      </c>
      <c r="B70" s="153"/>
      <c r="C70" s="153"/>
      <c r="D70" s="153"/>
      <c r="E70" s="153" t="s">
        <v>41</v>
      </c>
      <c r="F70" s="67" t="s">
        <v>27</v>
      </c>
      <c r="G70" s="31">
        <v>3</v>
      </c>
      <c r="H70" s="63">
        <v>2</v>
      </c>
      <c r="I70" s="63" t="s">
        <v>260</v>
      </c>
      <c r="J70" s="127">
        <v>2</v>
      </c>
      <c r="K70" s="2"/>
      <c r="L70" s="153"/>
      <c r="M70" s="153"/>
      <c r="N70" s="153"/>
      <c r="O70" s="153"/>
    </row>
    <row r="71" spans="1:15" x14ac:dyDescent="0.15">
      <c r="A71" s="17" t="s">
        <v>498</v>
      </c>
      <c r="B71" s="153"/>
      <c r="C71" s="153"/>
      <c r="D71" s="153"/>
      <c r="E71" s="84" t="s">
        <v>247</v>
      </c>
      <c r="F71" s="90" t="s">
        <v>76</v>
      </c>
      <c r="G71" s="86" t="s">
        <v>251</v>
      </c>
      <c r="H71" s="83">
        <v>2</v>
      </c>
      <c r="I71" s="83" t="s">
        <v>260</v>
      </c>
      <c r="J71" s="129">
        <v>1</v>
      </c>
      <c r="K71" s="2"/>
      <c r="L71" s="153"/>
      <c r="M71" s="153"/>
      <c r="N71" s="153"/>
      <c r="O71" s="153"/>
    </row>
    <row r="72" spans="1:15" x14ac:dyDescent="0.15">
      <c r="A72" s="17" t="s">
        <v>498</v>
      </c>
      <c r="B72" s="153"/>
      <c r="C72" s="153"/>
      <c r="D72" s="153"/>
      <c r="E72" s="84" t="s">
        <v>248</v>
      </c>
      <c r="F72" s="90" t="s">
        <v>76</v>
      </c>
      <c r="G72" s="86" t="s">
        <v>251</v>
      </c>
      <c r="H72" s="83">
        <v>2</v>
      </c>
      <c r="I72" s="83" t="s">
        <v>260</v>
      </c>
      <c r="J72" s="129">
        <v>2</v>
      </c>
      <c r="K72" s="2"/>
      <c r="L72" s="153"/>
      <c r="M72" s="153"/>
      <c r="N72" s="153"/>
      <c r="O72" s="153"/>
    </row>
    <row r="73" spans="1:15" x14ac:dyDescent="0.15">
      <c r="A73" s="17" t="s">
        <v>498</v>
      </c>
      <c r="B73" s="153"/>
      <c r="C73" s="153"/>
      <c r="D73" s="153"/>
      <c r="E73" s="176" t="s">
        <v>559</v>
      </c>
      <c r="F73" s="90" t="s">
        <v>27</v>
      </c>
      <c r="G73" s="86" t="s">
        <v>253</v>
      </c>
      <c r="H73" s="83">
        <v>2</v>
      </c>
      <c r="I73" s="83" t="s">
        <v>260</v>
      </c>
      <c r="J73" s="129">
        <v>3</v>
      </c>
      <c r="K73" s="2"/>
      <c r="L73" s="153"/>
      <c r="M73" s="153"/>
      <c r="N73" s="153"/>
      <c r="O73" s="153"/>
    </row>
    <row r="74" spans="1:15" x14ac:dyDescent="0.15">
      <c r="A74" s="42"/>
      <c r="B74" s="42"/>
      <c r="C74" s="42"/>
      <c r="D74" s="42"/>
      <c r="E74" s="42"/>
      <c r="F74" s="103"/>
      <c r="G74" s="43"/>
      <c r="H74" s="43"/>
      <c r="I74" s="43"/>
      <c r="J74" s="132"/>
      <c r="K74" s="44"/>
      <c r="L74" s="45"/>
      <c r="M74" s="46"/>
      <c r="N74" s="46"/>
      <c r="O74" s="45"/>
    </row>
    <row r="75" spans="1:15" x14ac:dyDescent="0.15">
      <c r="A75" s="17" t="s">
        <v>42</v>
      </c>
      <c r="B75" s="17" t="s">
        <v>14</v>
      </c>
      <c r="C75" s="18" t="s">
        <v>43</v>
      </c>
      <c r="D75" s="19" t="s">
        <v>16</v>
      </c>
      <c r="E75" s="153"/>
      <c r="F75" s="153"/>
      <c r="G75" s="153"/>
      <c r="J75" s="135"/>
      <c r="K75" s="22">
        <f>SUM(K76:K90)</f>
        <v>23.567142857142855</v>
      </c>
      <c r="L75" s="21">
        <f>K75/2</f>
        <v>11.783571428571427</v>
      </c>
      <c r="M75" s="23"/>
      <c r="N75" s="23"/>
      <c r="O75" s="24">
        <v>1</v>
      </c>
    </row>
    <row r="76" spans="1:15" x14ac:dyDescent="0.15">
      <c r="A76" s="17" t="s">
        <v>42</v>
      </c>
      <c r="B76" s="18"/>
      <c r="C76" s="18"/>
      <c r="D76" s="18"/>
      <c r="E76" s="18" t="s">
        <v>285</v>
      </c>
      <c r="F76" s="1" t="s">
        <v>57</v>
      </c>
      <c r="G76" s="37"/>
      <c r="J76" s="127">
        <v>1.1100000000000001</v>
      </c>
      <c r="K76" s="105">
        <f>SUM(J76:J79)</f>
        <v>9.11</v>
      </c>
      <c r="L76" s="26"/>
      <c r="M76" s="47"/>
      <c r="N76" s="47"/>
      <c r="O76" s="26"/>
    </row>
    <row r="77" spans="1:15" x14ac:dyDescent="0.15">
      <c r="A77" s="17" t="s">
        <v>42</v>
      </c>
      <c r="B77" s="18"/>
      <c r="C77" s="18"/>
      <c r="D77" s="27" t="s">
        <v>17</v>
      </c>
      <c r="E77" s="18" t="s">
        <v>294</v>
      </c>
      <c r="F77" s="20" t="s">
        <v>19</v>
      </c>
      <c r="G77" s="28"/>
      <c r="J77" s="127">
        <v>1</v>
      </c>
      <c r="L77" s="153"/>
      <c r="M77" s="47"/>
      <c r="N77" s="47"/>
      <c r="O77" s="26"/>
    </row>
    <row r="78" spans="1:15" x14ac:dyDescent="0.15">
      <c r="A78" s="17" t="s">
        <v>42</v>
      </c>
      <c r="B78" s="18"/>
      <c r="C78" s="18"/>
      <c r="D78" s="27" t="s">
        <v>34</v>
      </c>
      <c r="E78" s="18" t="s">
        <v>294</v>
      </c>
      <c r="F78" s="20" t="s">
        <v>19</v>
      </c>
      <c r="G78" s="28"/>
      <c r="J78" s="127">
        <v>3</v>
      </c>
      <c r="L78" s="153"/>
      <c r="M78" s="47"/>
      <c r="N78" s="47"/>
      <c r="O78" s="26"/>
    </row>
    <row r="79" spans="1:15" x14ac:dyDescent="0.15">
      <c r="A79" s="17" t="s">
        <v>42</v>
      </c>
      <c r="B79" s="18"/>
      <c r="C79" s="18"/>
      <c r="D79" s="19"/>
      <c r="E79" s="153" t="s">
        <v>45</v>
      </c>
      <c r="F79" s="20" t="s">
        <v>20</v>
      </c>
      <c r="G79" s="1"/>
      <c r="J79" s="127">
        <v>4</v>
      </c>
      <c r="L79" s="26"/>
      <c r="M79" s="47"/>
      <c r="N79" s="47"/>
      <c r="O79" s="26"/>
    </row>
    <row r="80" spans="1:15" x14ac:dyDescent="0.15">
      <c r="A80" s="17" t="s">
        <v>42</v>
      </c>
      <c r="B80" s="18"/>
      <c r="C80" s="18"/>
      <c r="D80" s="19"/>
      <c r="E80" s="33"/>
      <c r="F80" s="102"/>
      <c r="G80" s="39"/>
      <c r="H80" s="39"/>
      <c r="I80" s="39"/>
      <c r="J80" s="130"/>
      <c r="K80" s="35"/>
      <c r="L80" s="26"/>
      <c r="M80" s="47"/>
      <c r="N80" s="47"/>
      <c r="O80" s="26"/>
    </row>
    <row r="81" spans="1:15" x14ac:dyDescent="0.15">
      <c r="A81" s="17"/>
      <c r="B81" s="18"/>
      <c r="C81" s="18"/>
      <c r="D81" s="19"/>
      <c r="E81" s="84" t="s">
        <v>232</v>
      </c>
      <c r="F81" s="90" t="s">
        <v>27</v>
      </c>
      <c r="G81" s="90">
        <v>3</v>
      </c>
      <c r="H81" s="83">
        <v>1</v>
      </c>
      <c r="I81" s="83" t="s">
        <v>14</v>
      </c>
      <c r="J81" s="129">
        <v>1.5</v>
      </c>
      <c r="K81" s="26"/>
      <c r="L81" s="26"/>
      <c r="M81" s="47"/>
      <c r="N81" s="47"/>
      <c r="O81" s="26"/>
    </row>
    <row r="82" spans="1:15" x14ac:dyDescent="0.15">
      <c r="A82" s="17" t="s">
        <v>42</v>
      </c>
      <c r="B82" s="18"/>
      <c r="C82" s="18"/>
      <c r="D82" s="18"/>
      <c r="E82" s="18" t="s">
        <v>47</v>
      </c>
      <c r="F82" s="20" t="s">
        <v>22</v>
      </c>
      <c r="G82" s="20">
        <v>1</v>
      </c>
      <c r="H82" s="63">
        <v>1</v>
      </c>
      <c r="I82" s="63" t="s">
        <v>260</v>
      </c>
      <c r="J82" s="127">
        <v>0.6</v>
      </c>
      <c r="K82" s="2">
        <f>SUM(J82:J83)</f>
        <v>0.6</v>
      </c>
      <c r="L82" s="26"/>
      <c r="M82" s="47"/>
      <c r="N82" s="47"/>
      <c r="O82" s="26"/>
    </row>
    <row r="83" spans="1:15" x14ac:dyDescent="0.15">
      <c r="A83" s="17" t="s">
        <v>42</v>
      </c>
      <c r="B83" s="18"/>
      <c r="C83" s="18"/>
      <c r="D83" s="18"/>
      <c r="E83" s="33"/>
      <c r="F83" s="102"/>
      <c r="G83" s="39"/>
      <c r="H83" s="39"/>
      <c r="I83" s="39"/>
      <c r="J83" s="130"/>
      <c r="K83" s="35"/>
      <c r="L83" s="26"/>
      <c r="M83" s="47"/>
      <c r="N83" s="47"/>
      <c r="O83" s="26"/>
    </row>
    <row r="84" spans="1:15" x14ac:dyDescent="0.15">
      <c r="A84" s="17" t="s">
        <v>42</v>
      </c>
      <c r="B84" s="18"/>
      <c r="C84" s="18"/>
      <c r="D84" s="18"/>
      <c r="E84" s="18" t="s">
        <v>48</v>
      </c>
      <c r="F84" s="67" t="s">
        <v>49</v>
      </c>
      <c r="G84" s="36" t="s">
        <v>251</v>
      </c>
      <c r="H84" s="63">
        <v>2</v>
      </c>
      <c r="I84" s="63" t="s">
        <v>260</v>
      </c>
      <c r="J84" s="127">
        <v>3</v>
      </c>
      <c r="L84" s="26"/>
      <c r="M84" s="47"/>
      <c r="N84" s="47"/>
      <c r="O84" s="26"/>
    </row>
    <row r="85" spans="1:15" x14ac:dyDescent="0.15">
      <c r="A85" s="17" t="s">
        <v>42</v>
      </c>
      <c r="B85" s="18"/>
      <c r="C85" s="18"/>
      <c r="D85" s="18"/>
      <c r="E85" s="18" t="s">
        <v>268</v>
      </c>
      <c r="F85" s="20" t="s">
        <v>27</v>
      </c>
      <c r="G85" s="36" t="s">
        <v>252</v>
      </c>
      <c r="H85" s="63">
        <v>2</v>
      </c>
      <c r="I85" s="63" t="s">
        <v>260</v>
      </c>
      <c r="J85" s="127">
        <v>2</v>
      </c>
      <c r="K85" s="2">
        <f>SUM(J83:J90)</f>
        <v>13.857142857142858</v>
      </c>
      <c r="L85" s="26"/>
      <c r="M85" s="47"/>
      <c r="N85" s="47"/>
      <c r="O85" s="26"/>
    </row>
    <row r="86" spans="1:15" x14ac:dyDescent="0.15">
      <c r="A86" s="17" t="s">
        <v>42</v>
      </c>
      <c r="B86" s="153"/>
      <c r="C86" s="153"/>
      <c r="D86" s="153"/>
      <c r="E86" s="18" t="s">
        <v>50</v>
      </c>
      <c r="F86" s="20" t="s">
        <v>27</v>
      </c>
      <c r="G86" s="36" t="s">
        <v>252</v>
      </c>
      <c r="H86" s="63">
        <v>2</v>
      </c>
      <c r="I86" s="63" t="s">
        <v>260</v>
      </c>
      <c r="J86" s="127">
        <v>2</v>
      </c>
      <c r="K86" s="2"/>
      <c r="L86" s="153"/>
      <c r="M86" s="153"/>
      <c r="N86" s="153"/>
      <c r="O86" s="153"/>
    </row>
    <row r="87" spans="1:15" x14ac:dyDescent="0.15">
      <c r="A87" s="17" t="s">
        <v>42</v>
      </c>
      <c r="B87" s="153"/>
      <c r="C87" s="153"/>
      <c r="D87" s="153"/>
      <c r="E87" s="18" t="s">
        <v>266</v>
      </c>
      <c r="F87" s="20" t="s">
        <v>277</v>
      </c>
      <c r="G87" s="36" t="s">
        <v>252</v>
      </c>
      <c r="H87" s="63">
        <v>2</v>
      </c>
      <c r="I87" s="63" t="s">
        <v>14</v>
      </c>
      <c r="J87" s="127">
        <v>2</v>
      </c>
      <c r="K87" s="2"/>
      <c r="L87" s="153"/>
      <c r="M87" s="153"/>
      <c r="N87" s="153"/>
      <c r="O87" s="153"/>
    </row>
    <row r="88" spans="1:15" x14ac:dyDescent="0.15">
      <c r="A88" s="17" t="s">
        <v>42</v>
      </c>
      <c r="B88" s="18"/>
      <c r="C88" s="18"/>
      <c r="D88" s="19"/>
      <c r="E88" s="18" t="s">
        <v>267</v>
      </c>
      <c r="F88" s="20" t="s">
        <v>277</v>
      </c>
      <c r="G88" s="36" t="s">
        <v>252</v>
      </c>
      <c r="H88" s="63">
        <v>2</v>
      </c>
      <c r="I88" s="63" t="s">
        <v>14</v>
      </c>
      <c r="J88" s="127">
        <v>2</v>
      </c>
      <c r="K88" s="2" t="s">
        <v>52</v>
      </c>
      <c r="L88" s="26"/>
      <c r="M88" s="47"/>
      <c r="N88" s="47"/>
      <c r="O88" s="26"/>
    </row>
    <row r="89" spans="1:15" x14ac:dyDescent="0.15">
      <c r="A89" s="17" t="s">
        <v>42</v>
      </c>
      <c r="B89" s="18"/>
      <c r="C89" s="18"/>
      <c r="D89" s="19"/>
      <c r="E89" s="153" t="s">
        <v>53</v>
      </c>
      <c r="F89" s="1" t="s">
        <v>22</v>
      </c>
      <c r="G89" s="36" t="s">
        <v>251</v>
      </c>
      <c r="H89" s="63">
        <v>2</v>
      </c>
      <c r="I89" s="63" t="s">
        <v>260</v>
      </c>
      <c r="J89" s="127">
        <f>28/14</f>
        <v>2</v>
      </c>
      <c r="K89" s="2" t="s">
        <v>52</v>
      </c>
      <c r="L89" s="26"/>
      <c r="M89" s="47"/>
      <c r="N89" s="47"/>
      <c r="O89" s="26"/>
    </row>
    <row r="90" spans="1:15" x14ac:dyDescent="0.15">
      <c r="A90" s="17" t="s">
        <v>42</v>
      </c>
      <c r="B90" s="18"/>
      <c r="C90" s="18"/>
      <c r="D90" s="19"/>
      <c r="E90" s="153" t="s">
        <v>54</v>
      </c>
      <c r="F90" s="1" t="s">
        <v>22</v>
      </c>
      <c r="G90" s="36" t="s">
        <v>252</v>
      </c>
      <c r="H90" s="63">
        <v>2</v>
      </c>
      <c r="I90" s="63" t="s">
        <v>260</v>
      </c>
      <c r="J90" s="127">
        <f>12/14</f>
        <v>0.8571428571428571</v>
      </c>
      <c r="K90" s="2" t="s">
        <v>52</v>
      </c>
      <c r="L90" s="26"/>
      <c r="M90" s="47"/>
      <c r="N90" s="47"/>
      <c r="O90" s="26"/>
    </row>
    <row r="91" spans="1:15" x14ac:dyDescent="0.15">
      <c r="A91" s="42"/>
      <c r="B91" s="42"/>
      <c r="C91" s="42"/>
      <c r="D91" s="42"/>
      <c r="E91" s="42"/>
      <c r="F91" s="103"/>
      <c r="G91" s="43"/>
      <c r="H91" s="43"/>
      <c r="I91" s="43"/>
      <c r="J91" s="132"/>
      <c r="K91" s="44"/>
      <c r="L91" s="45"/>
      <c r="M91" s="46"/>
      <c r="N91" s="46"/>
      <c r="O91" s="45"/>
    </row>
    <row r="92" spans="1:15" x14ac:dyDescent="0.15">
      <c r="A92" s="17" t="s">
        <v>55</v>
      </c>
      <c r="B92" s="17" t="s">
        <v>14</v>
      </c>
      <c r="C92" s="18" t="s">
        <v>56</v>
      </c>
      <c r="D92" s="19" t="s">
        <v>16</v>
      </c>
      <c r="E92" s="18"/>
      <c r="F92" s="20"/>
      <c r="G92" s="36"/>
      <c r="J92" s="127"/>
      <c r="K92" s="22">
        <f>SUM(K93:K107)</f>
        <v>23.85</v>
      </c>
      <c r="L92" s="21">
        <f>K92/2</f>
        <v>11.925000000000001</v>
      </c>
      <c r="M92" s="23"/>
      <c r="N92" s="23"/>
      <c r="O92" s="24">
        <v>1</v>
      </c>
    </row>
    <row r="93" spans="1:15" x14ac:dyDescent="0.15">
      <c r="A93" s="17" t="s">
        <v>55</v>
      </c>
      <c r="B93" s="18"/>
      <c r="C93" s="18"/>
      <c r="D93" s="19"/>
      <c r="E93" s="18" t="s">
        <v>285</v>
      </c>
      <c r="F93" s="1" t="s">
        <v>57</v>
      </c>
      <c r="G93" s="37"/>
      <c r="J93" s="127">
        <v>-0.97</v>
      </c>
      <c r="K93" s="105">
        <f>SUM(J93:J95)</f>
        <v>11.030000000000001</v>
      </c>
      <c r="L93" s="21"/>
      <c r="M93" s="23"/>
      <c r="N93" s="23"/>
      <c r="O93" s="26"/>
    </row>
    <row r="94" spans="1:15" x14ac:dyDescent="0.15">
      <c r="A94" s="17" t="s">
        <v>55</v>
      </c>
      <c r="B94" s="18"/>
      <c r="C94" s="18"/>
      <c r="D94" s="98" t="s">
        <v>58</v>
      </c>
      <c r="E94" s="18" t="s">
        <v>294</v>
      </c>
      <c r="F94" s="20" t="s">
        <v>19</v>
      </c>
      <c r="G94" s="28"/>
      <c r="J94" s="127">
        <v>4</v>
      </c>
      <c r="L94" s="153"/>
      <c r="M94" s="23"/>
      <c r="N94" s="23"/>
      <c r="O94" s="26"/>
    </row>
    <row r="95" spans="1:15" x14ac:dyDescent="0.15">
      <c r="A95" s="17" t="s">
        <v>55</v>
      </c>
      <c r="B95" s="18"/>
      <c r="C95" s="18"/>
      <c r="D95" s="19"/>
      <c r="E95" s="153" t="s">
        <v>61</v>
      </c>
      <c r="F95" s="20" t="s">
        <v>20</v>
      </c>
      <c r="G95" s="48"/>
      <c r="J95" s="127">
        <v>8</v>
      </c>
      <c r="L95" s="21"/>
      <c r="M95" s="23"/>
      <c r="N95" s="23"/>
      <c r="O95" s="26"/>
    </row>
    <row r="96" spans="1:15" x14ac:dyDescent="0.15">
      <c r="A96" s="17" t="s">
        <v>55</v>
      </c>
      <c r="B96" s="18"/>
      <c r="C96" s="18"/>
      <c r="D96" s="19"/>
      <c r="E96" s="33"/>
      <c r="F96" s="102"/>
      <c r="G96" s="39"/>
      <c r="H96" s="39"/>
      <c r="I96" s="39"/>
      <c r="J96" s="130"/>
      <c r="K96" s="35"/>
      <c r="L96" s="21"/>
      <c r="M96" s="23"/>
      <c r="N96" s="23"/>
      <c r="O96" s="26"/>
    </row>
    <row r="97" spans="1:15" x14ac:dyDescent="0.15">
      <c r="A97" s="17" t="s">
        <v>55</v>
      </c>
      <c r="B97" s="18"/>
      <c r="C97" s="18"/>
      <c r="D97" s="19"/>
      <c r="E97" s="153" t="s">
        <v>513</v>
      </c>
      <c r="F97" s="1" t="s">
        <v>62</v>
      </c>
      <c r="G97" s="37" t="s">
        <v>251</v>
      </c>
      <c r="H97" s="63">
        <v>1</v>
      </c>
      <c r="I97" s="63" t="s">
        <v>260</v>
      </c>
      <c r="J97" s="129">
        <v>1.32</v>
      </c>
      <c r="K97" s="2">
        <f>SUM(J97:J102)</f>
        <v>7.82</v>
      </c>
      <c r="L97" s="21"/>
      <c r="M97" s="23"/>
      <c r="N97" s="23"/>
      <c r="O97" s="26"/>
    </row>
    <row r="98" spans="1:15" x14ac:dyDescent="0.15">
      <c r="A98" s="17" t="s">
        <v>55</v>
      </c>
      <c r="B98" s="18"/>
      <c r="C98" s="18"/>
      <c r="D98" s="19"/>
      <c r="E98" s="84" t="s">
        <v>276</v>
      </c>
      <c r="F98" s="73" t="s">
        <v>46</v>
      </c>
      <c r="G98" s="73" t="s">
        <v>253</v>
      </c>
      <c r="H98" s="74">
        <v>1</v>
      </c>
      <c r="I98" s="74" t="s">
        <v>14</v>
      </c>
      <c r="J98" s="129">
        <v>2</v>
      </c>
      <c r="K98" s="2"/>
      <c r="L98" s="21"/>
      <c r="M98" s="23"/>
      <c r="N98" s="23"/>
      <c r="O98" s="26"/>
    </row>
    <row r="99" spans="1:15" x14ac:dyDescent="0.15">
      <c r="A99" s="17" t="s">
        <v>55</v>
      </c>
      <c r="B99" s="18"/>
      <c r="C99" s="18"/>
      <c r="D99" s="19"/>
      <c r="E99" s="88" t="s">
        <v>66</v>
      </c>
      <c r="F99" s="94" t="s">
        <v>62</v>
      </c>
      <c r="G99" s="92" t="s">
        <v>252</v>
      </c>
      <c r="H99" s="83">
        <v>1</v>
      </c>
      <c r="I99" s="83" t="s">
        <v>260</v>
      </c>
      <c r="J99" s="129">
        <v>1</v>
      </c>
      <c r="K99" s="2"/>
      <c r="L99" s="21"/>
      <c r="M99" s="23"/>
      <c r="N99" s="23"/>
      <c r="O99" s="26"/>
    </row>
    <row r="100" spans="1:15" x14ac:dyDescent="0.15">
      <c r="A100" s="17" t="s">
        <v>55</v>
      </c>
      <c r="B100" s="18"/>
      <c r="C100" s="18"/>
      <c r="D100" s="19"/>
      <c r="E100" s="88" t="s">
        <v>514</v>
      </c>
      <c r="F100" s="94" t="s">
        <v>62</v>
      </c>
      <c r="G100" s="92" t="s">
        <v>252</v>
      </c>
      <c r="H100" s="83">
        <v>1</v>
      </c>
      <c r="I100" s="83" t="s">
        <v>260</v>
      </c>
      <c r="J100" s="129">
        <v>1</v>
      </c>
      <c r="K100" s="2"/>
      <c r="L100" s="21"/>
      <c r="M100" s="23"/>
      <c r="N100" s="23"/>
      <c r="O100" s="26"/>
    </row>
    <row r="101" spans="1:15" x14ac:dyDescent="0.15">
      <c r="A101" s="17" t="s">
        <v>55</v>
      </c>
      <c r="B101" s="18"/>
      <c r="C101" s="18"/>
      <c r="D101" s="19"/>
      <c r="E101" s="165" t="s">
        <v>235</v>
      </c>
      <c r="F101" s="1" t="s">
        <v>27</v>
      </c>
      <c r="G101" s="37" t="s">
        <v>253</v>
      </c>
      <c r="H101" s="76">
        <v>1</v>
      </c>
      <c r="I101" s="76" t="s">
        <v>260</v>
      </c>
      <c r="J101" s="175">
        <v>1</v>
      </c>
      <c r="K101" s="2"/>
      <c r="L101" s="21"/>
      <c r="M101" s="23"/>
      <c r="N101" s="23"/>
      <c r="O101" s="26"/>
    </row>
    <row r="102" spans="1:15" x14ac:dyDescent="0.15">
      <c r="A102" s="17" t="s">
        <v>55</v>
      </c>
      <c r="B102" s="18"/>
      <c r="C102" s="18"/>
      <c r="D102" s="19"/>
      <c r="E102" s="84" t="s">
        <v>232</v>
      </c>
      <c r="F102" s="90" t="s">
        <v>27</v>
      </c>
      <c r="G102" s="90">
        <v>3</v>
      </c>
      <c r="H102" s="83">
        <v>1</v>
      </c>
      <c r="I102" s="83" t="s">
        <v>14</v>
      </c>
      <c r="J102" s="129">
        <v>1.5</v>
      </c>
      <c r="K102" s="99"/>
      <c r="L102" s="21"/>
      <c r="M102" s="23"/>
      <c r="N102" s="23"/>
      <c r="O102" s="26"/>
    </row>
    <row r="103" spans="1:15" x14ac:dyDescent="0.15">
      <c r="A103" s="17" t="s">
        <v>55</v>
      </c>
      <c r="B103" s="153"/>
      <c r="C103" s="153"/>
      <c r="D103" s="153"/>
      <c r="E103" s="33"/>
      <c r="F103" s="102"/>
      <c r="G103" s="39"/>
      <c r="H103" s="39"/>
      <c r="I103" s="39"/>
      <c r="J103" s="130"/>
      <c r="K103" s="35"/>
      <c r="L103" s="153"/>
      <c r="M103" s="153"/>
      <c r="N103" s="153"/>
      <c r="O103" s="153"/>
    </row>
    <row r="104" spans="1:15" x14ac:dyDescent="0.15">
      <c r="A104" s="17" t="s">
        <v>55</v>
      </c>
      <c r="B104" s="153"/>
      <c r="C104" s="153"/>
      <c r="D104" s="153"/>
      <c r="E104" s="153" t="s">
        <v>67</v>
      </c>
      <c r="F104" s="1" t="s">
        <v>62</v>
      </c>
      <c r="G104" s="48" t="s">
        <v>251</v>
      </c>
      <c r="H104" s="63">
        <v>2</v>
      </c>
      <c r="I104" s="63" t="s">
        <v>260</v>
      </c>
      <c r="J104" s="129">
        <v>1.1000000000000001</v>
      </c>
      <c r="K104" s="2">
        <f>SUM(J104:J107)</f>
        <v>5</v>
      </c>
      <c r="L104" s="153"/>
      <c r="M104" s="153"/>
      <c r="N104" s="153"/>
      <c r="O104" s="153"/>
    </row>
    <row r="105" spans="1:15" x14ac:dyDescent="0.15">
      <c r="A105" s="17" t="s">
        <v>55</v>
      </c>
      <c r="B105" s="153"/>
      <c r="C105" s="153"/>
      <c r="D105" s="153"/>
      <c r="E105" s="153" t="s">
        <v>284</v>
      </c>
      <c r="F105" s="1" t="s">
        <v>62</v>
      </c>
      <c r="G105" s="48" t="s">
        <v>251</v>
      </c>
      <c r="H105" s="63">
        <v>2</v>
      </c>
      <c r="I105" s="63" t="s">
        <v>260</v>
      </c>
      <c r="J105" s="129">
        <v>0.9</v>
      </c>
      <c r="K105" s="2"/>
      <c r="L105" s="153"/>
      <c r="M105" s="153"/>
      <c r="N105" s="153"/>
      <c r="O105" s="153"/>
    </row>
    <row r="106" spans="1:15" x14ac:dyDescent="0.15">
      <c r="A106" s="17" t="s">
        <v>55</v>
      </c>
      <c r="B106" s="153"/>
      <c r="C106" s="153"/>
      <c r="D106" s="153"/>
      <c r="E106" s="82" t="s">
        <v>238</v>
      </c>
      <c r="F106" s="90" t="s">
        <v>76</v>
      </c>
      <c r="G106" s="86" t="s">
        <v>251</v>
      </c>
      <c r="H106" s="83">
        <v>2</v>
      </c>
      <c r="I106" s="83" t="s">
        <v>260</v>
      </c>
      <c r="J106" s="129">
        <v>2</v>
      </c>
      <c r="K106" s="2"/>
      <c r="L106" s="153"/>
      <c r="M106" s="153"/>
      <c r="N106" s="153"/>
      <c r="O106" s="153"/>
    </row>
    <row r="107" spans="1:15" x14ac:dyDescent="0.15">
      <c r="A107" s="17" t="s">
        <v>55</v>
      </c>
      <c r="B107" s="18"/>
      <c r="C107" s="18"/>
      <c r="D107" s="19"/>
      <c r="E107" s="82" t="s">
        <v>237</v>
      </c>
      <c r="F107" s="90" t="s">
        <v>76</v>
      </c>
      <c r="G107" s="86" t="s">
        <v>251</v>
      </c>
      <c r="H107" s="83">
        <v>2</v>
      </c>
      <c r="I107" s="83" t="s">
        <v>260</v>
      </c>
      <c r="J107" s="129">
        <v>1</v>
      </c>
      <c r="K107" s="2"/>
      <c r="L107" s="21"/>
      <c r="M107" s="23"/>
      <c r="N107" s="23"/>
      <c r="O107" s="26"/>
    </row>
    <row r="108" spans="1:15" x14ac:dyDescent="0.15">
      <c r="A108" s="42"/>
      <c r="B108" s="42"/>
      <c r="C108" s="42"/>
      <c r="D108" s="42"/>
      <c r="E108" s="42"/>
      <c r="F108" s="103"/>
      <c r="G108" s="43"/>
      <c r="H108" s="43"/>
      <c r="I108" s="43"/>
      <c r="J108" s="132"/>
      <c r="K108" s="44"/>
      <c r="L108" s="45"/>
      <c r="M108" s="46"/>
      <c r="N108" s="46"/>
      <c r="O108" s="45"/>
    </row>
    <row r="109" spans="1:15" x14ac:dyDescent="0.15">
      <c r="A109" s="17" t="s">
        <v>68</v>
      </c>
      <c r="B109" s="17" t="s">
        <v>14</v>
      </c>
      <c r="C109" s="18" t="s">
        <v>69</v>
      </c>
      <c r="D109" s="19" t="s">
        <v>16</v>
      </c>
      <c r="E109" s="18"/>
      <c r="F109" s="20"/>
      <c r="G109" s="36"/>
      <c r="J109" s="127"/>
      <c r="K109" s="22">
        <f>SUM(K110:K112)</f>
        <v>1</v>
      </c>
      <c r="L109" s="21">
        <f>K109/2</f>
        <v>0.5</v>
      </c>
      <c r="M109" s="23"/>
      <c r="N109" s="23"/>
      <c r="O109" s="24">
        <v>1</v>
      </c>
    </row>
    <row r="110" spans="1:15" ht="12" customHeight="1" x14ac:dyDescent="0.15">
      <c r="A110" s="17" t="s">
        <v>68</v>
      </c>
      <c r="B110" s="153"/>
      <c r="C110" s="196" t="s">
        <v>32</v>
      </c>
      <c r="D110" s="98" t="s">
        <v>58</v>
      </c>
      <c r="E110" s="18" t="s">
        <v>18</v>
      </c>
      <c r="F110" s="20" t="s">
        <v>19</v>
      </c>
      <c r="G110" s="28"/>
      <c r="J110" s="127">
        <v>1</v>
      </c>
      <c r="K110" s="105">
        <f>+J110</f>
        <v>1</v>
      </c>
      <c r="L110" s="153"/>
      <c r="M110" s="153"/>
      <c r="N110" s="153"/>
      <c r="O110" s="153"/>
    </row>
    <row r="111" spans="1:15" x14ac:dyDescent="0.15">
      <c r="A111" s="17" t="s">
        <v>68</v>
      </c>
      <c r="B111" s="153"/>
      <c r="C111" s="196"/>
      <c r="D111" s="27"/>
      <c r="E111" s="33"/>
      <c r="F111" s="102"/>
      <c r="G111" s="39"/>
      <c r="H111" s="39"/>
      <c r="I111" s="39"/>
      <c r="J111" s="130"/>
      <c r="K111" s="35"/>
      <c r="L111" s="153"/>
      <c r="M111" s="153"/>
      <c r="N111" s="153"/>
      <c r="O111" s="153"/>
    </row>
    <row r="112" spans="1:15" x14ac:dyDescent="0.15">
      <c r="A112" s="17" t="s">
        <v>68</v>
      </c>
      <c r="B112" s="18"/>
      <c r="C112" s="196"/>
      <c r="D112" s="19"/>
      <c r="E112" s="58" t="s">
        <v>67</v>
      </c>
      <c r="F112" s="104" t="s">
        <v>62</v>
      </c>
      <c r="G112" s="152">
        <v>1</v>
      </c>
      <c r="H112" s="96">
        <v>2</v>
      </c>
      <c r="I112" s="96" t="s">
        <v>260</v>
      </c>
      <c r="J112" s="127"/>
      <c r="K112" s="2">
        <f>SUM(J112:J112)</f>
        <v>0</v>
      </c>
      <c r="L112" s="21"/>
      <c r="M112" s="23"/>
      <c r="N112" s="23"/>
      <c r="O112" s="26"/>
    </row>
    <row r="113" spans="1:15" x14ac:dyDescent="0.15">
      <c r="A113" s="42"/>
      <c r="B113" s="42"/>
      <c r="C113" s="42"/>
      <c r="D113" s="42"/>
      <c r="E113" s="42"/>
      <c r="F113" s="103"/>
      <c r="G113" s="43"/>
      <c r="H113" s="43"/>
      <c r="I113" s="43"/>
      <c r="J113" s="132"/>
      <c r="K113" s="44"/>
      <c r="L113" s="45"/>
      <c r="M113" s="46"/>
      <c r="N113" s="46"/>
      <c r="O113" s="45"/>
    </row>
    <row r="114" spans="1:15" x14ac:dyDescent="0.15">
      <c r="A114" s="17" t="s">
        <v>281</v>
      </c>
      <c r="B114" s="17" t="s">
        <v>14</v>
      </c>
      <c r="C114" s="18" t="s">
        <v>275</v>
      </c>
      <c r="D114" s="19" t="s">
        <v>16</v>
      </c>
      <c r="E114" s="18"/>
      <c r="F114" s="20"/>
      <c r="G114" s="36"/>
      <c r="J114" s="127"/>
      <c r="K114" s="22">
        <f>SUM(K115:K129)</f>
        <v>26.5</v>
      </c>
      <c r="L114" s="21">
        <f>K114/2</f>
        <v>13.25</v>
      </c>
      <c r="M114" s="80">
        <v>44455</v>
      </c>
      <c r="N114" s="80">
        <v>44819</v>
      </c>
      <c r="O114" s="24">
        <v>1</v>
      </c>
    </row>
    <row r="115" spans="1:15" x14ac:dyDescent="0.15">
      <c r="A115" s="17" t="s">
        <v>281</v>
      </c>
      <c r="B115" s="18"/>
      <c r="C115" s="18"/>
      <c r="D115" s="18"/>
      <c r="E115" s="18" t="s">
        <v>285</v>
      </c>
      <c r="F115" s="1" t="s">
        <v>57</v>
      </c>
      <c r="J115" s="131">
        <v>0</v>
      </c>
      <c r="K115" s="96"/>
      <c r="L115" s="26"/>
      <c r="M115" s="23"/>
      <c r="N115" s="23"/>
      <c r="O115" s="26"/>
    </row>
    <row r="116" spans="1:15" x14ac:dyDescent="0.15">
      <c r="A116" s="17" t="s">
        <v>281</v>
      </c>
      <c r="B116" s="18"/>
      <c r="C116" s="18"/>
      <c r="D116" s="19" t="s">
        <v>504</v>
      </c>
      <c r="E116" s="18" t="s">
        <v>502</v>
      </c>
      <c r="F116" s="20" t="s">
        <v>19</v>
      </c>
      <c r="J116" s="127">
        <v>0.5</v>
      </c>
      <c r="K116" s="96"/>
      <c r="L116" s="26"/>
      <c r="M116" s="23"/>
      <c r="N116" s="23"/>
      <c r="O116" s="26"/>
    </row>
    <row r="117" spans="1:15" x14ac:dyDescent="0.15">
      <c r="A117" s="17"/>
      <c r="B117" s="18"/>
      <c r="C117" s="18"/>
      <c r="D117" s="19" t="s">
        <v>503</v>
      </c>
      <c r="E117" s="18" t="s">
        <v>502</v>
      </c>
      <c r="F117" s="20" t="s">
        <v>19</v>
      </c>
      <c r="J117" s="127">
        <v>2</v>
      </c>
      <c r="K117" s="96"/>
      <c r="L117" s="26"/>
      <c r="M117" s="23"/>
      <c r="N117" s="23"/>
      <c r="O117" s="26"/>
    </row>
    <row r="118" spans="1:15" x14ac:dyDescent="0.15">
      <c r="A118" s="17" t="s">
        <v>281</v>
      </c>
      <c r="B118" s="18"/>
      <c r="C118" s="18"/>
      <c r="E118" s="88" t="s">
        <v>558</v>
      </c>
      <c r="F118" s="93" t="s">
        <v>20</v>
      </c>
      <c r="G118" s="193"/>
      <c r="H118" s="83"/>
      <c r="I118" s="83"/>
      <c r="J118" s="129">
        <v>4</v>
      </c>
      <c r="K118" s="105">
        <f>SUM(J115:J118)</f>
        <v>6.5</v>
      </c>
      <c r="L118" s="26"/>
      <c r="M118" s="23"/>
      <c r="N118" s="23"/>
      <c r="O118" s="26"/>
    </row>
    <row r="119" spans="1:15" x14ac:dyDescent="0.15">
      <c r="A119" s="17" t="s">
        <v>281</v>
      </c>
      <c r="B119" s="18"/>
      <c r="C119" s="18"/>
      <c r="D119" s="18"/>
      <c r="E119" s="33"/>
      <c r="F119" s="102"/>
      <c r="G119" s="39"/>
      <c r="H119" s="39"/>
      <c r="I119" s="39"/>
      <c r="J119" s="130"/>
      <c r="K119" s="35"/>
      <c r="L119" s="26"/>
      <c r="M119" s="23"/>
      <c r="N119" s="23"/>
      <c r="O119" s="26"/>
    </row>
    <row r="120" spans="1:15" x14ac:dyDescent="0.15">
      <c r="A120" s="17" t="s">
        <v>281</v>
      </c>
      <c r="B120" s="18"/>
      <c r="C120" s="18"/>
      <c r="D120" s="18"/>
      <c r="E120" s="84" t="s">
        <v>243</v>
      </c>
      <c r="F120" s="90" t="s">
        <v>87</v>
      </c>
      <c r="G120" s="86" t="s">
        <v>253</v>
      </c>
      <c r="H120" s="83">
        <v>1</v>
      </c>
      <c r="I120" s="83" t="s">
        <v>14</v>
      </c>
      <c r="J120" s="131">
        <v>5</v>
      </c>
      <c r="K120" s="71">
        <f>SUM(J120:J124)</f>
        <v>14</v>
      </c>
      <c r="L120" s="26"/>
      <c r="M120" s="23"/>
      <c r="N120" s="23"/>
      <c r="O120" s="26"/>
    </row>
    <row r="121" spans="1:15" x14ac:dyDescent="0.15">
      <c r="A121" s="17" t="s">
        <v>281</v>
      </c>
      <c r="B121" s="18"/>
      <c r="C121" s="18"/>
      <c r="D121" s="18"/>
      <c r="E121" s="84" t="s">
        <v>239</v>
      </c>
      <c r="F121" s="90" t="s">
        <v>87</v>
      </c>
      <c r="G121" s="86" t="s">
        <v>252</v>
      </c>
      <c r="H121" s="83">
        <v>1</v>
      </c>
      <c r="I121" s="83" t="s">
        <v>14</v>
      </c>
      <c r="J121" s="131">
        <v>1</v>
      </c>
      <c r="K121" s="71"/>
      <c r="L121" s="26"/>
      <c r="M121" s="23"/>
      <c r="N121" s="23"/>
      <c r="O121" s="26"/>
    </row>
    <row r="122" spans="1:15" x14ac:dyDescent="0.15">
      <c r="A122" s="17" t="s">
        <v>281</v>
      </c>
      <c r="B122" s="18"/>
      <c r="C122" s="18"/>
      <c r="D122" s="18"/>
      <c r="E122" s="84" t="s">
        <v>240</v>
      </c>
      <c r="F122" s="90" t="s">
        <v>87</v>
      </c>
      <c r="G122" s="86" t="s">
        <v>252</v>
      </c>
      <c r="H122" s="83">
        <v>1</v>
      </c>
      <c r="I122" s="83" t="s">
        <v>14</v>
      </c>
      <c r="J122" s="131">
        <v>4</v>
      </c>
      <c r="K122" s="71"/>
      <c r="L122" s="26"/>
      <c r="M122" s="23"/>
      <c r="N122" s="23"/>
      <c r="O122" s="26"/>
    </row>
    <row r="123" spans="1:15" x14ac:dyDescent="0.15">
      <c r="A123" s="17" t="s">
        <v>281</v>
      </c>
      <c r="B123" s="18"/>
      <c r="C123" s="18"/>
      <c r="D123" s="18"/>
      <c r="E123" s="84" t="s">
        <v>279</v>
      </c>
      <c r="F123" s="94" t="s">
        <v>24</v>
      </c>
      <c r="G123" s="94">
        <v>1</v>
      </c>
      <c r="H123" s="83">
        <v>1</v>
      </c>
      <c r="I123" s="83"/>
      <c r="J123" s="129">
        <v>1</v>
      </c>
      <c r="K123" s="71"/>
      <c r="L123" s="26"/>
      <c r="M123" s="23"/>
      <c r="N123" s="23"/>
      <c r="O123" s="26"/>
    </row>
    <row r="124" spans="1:15" x14ac:dyDescent="0.15">
      <c r="A124" s="17" t="s">
        <v>281</v>
      </c>
      <c r="B124" s="18"/>
      <c r="C124" s="18"/>
      <c r="D124" s="18"/>
      <c r="E124" s="84" t="s">
        <v>265</v>
      </c>
      <c r="F124" s="90" t="s">
        <v>46</v>
      </c>
      <c r="G124" s="89" t="s">
        <v>252</v>
      </c>
      <c r="H124" s="83">
        <v>1</v>
      </c>
      <c r="I124" s="83" t="s">
        <v>14</v>
      </c>
      <c r="J124" s="129">
        <v>3</v>
      </c>
      <c r="K124" s="71"/>
      <c r="L124" s="26"/>
      <c r="M124" s="23"/>
      <c r="N124" s="23"/>
      <c r="O124" s="26"/>
    </row>
    <row r="125" spans="1:15" x14ac:dyDescent="0.15">
      <c r="A125" s="17" t="s">
        <v>281</v>
      </c>
      <c r="B125" s="18"/>
      <c r="C125" s="18"/>
      <c r="D125" s="18"/>
      <c r="E125" s="33"/>
      <c r="F125" s="102"/>
      <c r="G125" s="39"/>
      <c r="H125" s="39"/>
      <c r="I125" s="39"/>
      <c r="J125" s="130"/>
      <c r="K125" s="35"/>
      <c r="L125" s="26"/>
      <c r="M125" s="23"/>
      <c r="N125" s="23"/>
      <c r="O125" s="26"/>
    </row>
    <row r="126" spans="1:15" x14ac:dyDescent="0.15">
      <c r="A126" s="17" t="s">
        <v>281</v>
      </c>
      <c r="B126" s="18"/>
      <c r="C126" s="18"/>
      <c r="D126" s="18"/>
      <c r="E126" s="84" t="s">
        <v>241</v>
      </c>
      <c r="F126" s="90" t="s">
        <v>87</v>
      </c>
      <c r="G126" s="86" t="s">
        <v>252</v>
      </c>
      <c r="H126" s="83">
        <v>2</v>
      </c>
      <c r="I126" s="83" t="s">
        <v>14</v>
      </c>
      <c r="J126" s="131">
        <v>1</v>
      </c>
      <c r="K126" s="71">
        <f>SUM(J126:J128)</f>
        <v>6</v>
      </c>
      <c r="L126" s="26"/>
      <c r="M126" s="23"/>
      <c r="N126" s="23"/>
      <c r="O126" s="26"/>
    </row>
    <row r="127" spans="1:15" x14ac:dyDescent="0.15">
      <c r="A127" s="17" t="s">
        <v>281</v>
      </c>
      <c r="B127" s="18"/>
      <c r="C127" s="18"/>
      <c r="D127" s="18"/>
      <c r="E127" s="84" t="s">
        <v>283</v>
      </c>
      <c r="F127" s="90" t="s">
        <v>87</v>
      </c>
      <c r="G127" s="86" t="s">
        <v>252</v>
      </c>
      <c r="H127" s="83">
        <v>2</v>
      </c>
      <c r="I127" s="83" t="s">
        <v>14</v>
      </c>
      <c r="J127" s="131">
        <v>2</v>
      </c>
      <c r="K127" s="71"/>
      <c r="L127" s="26"/>
      <c r="M127" s="23"/>
      <c r="N127" s="23"/>
      <c r="O127" s="26"/>
    </row>
    <row r="128" spans="1:15" x14ac:dyDescent="0.15">
      <c r="A128" s="17" t="s">
        <v>281</v>
      </c>
      <c r="B128" s="18"/>
      <c r="C128" s="18"/>
      <c r="D128" s="18"/>
      <c r="E128" s="84" t="s">
        <v>487</v>
      </c>
      <c r="F128" s="90" t="s">
        <v>87</v>
      </c>
      <c r="G128" s="86" t="s">
        <v>252</v>
      </c>
      <c r="H128" s="83">
        <v>2</v>
      </c>
      <c r="I128" s="83" t="s">
        <v>14</v>
      </c>
      <c r="J128" s="131">
        <v>3</v>
      </c>
      <c r="K128" s="71"/>
      <c r="L128" s="26"/>
      <c r="M128" s="23"/>
      <c r="N128" s="23"/>
      <c r="O128" s="26"/>
    </row>
    <row r="129" spans="1:15" x14ac:dyDescent="0.15">
      <c r="A129" s="17" t="s">
        <v>281</v>
      </c>
      <c r="B129" s="18"/>
      <c r="C129" s="18"/>
      <c r="D129" s="18"/>
      <c r="E129" s="84" t="s">
        <v>138</v>
      </c>
      <c r="F129" s="90" t="s">
        <v>168</v>
      </c>
      <c r="G129" s="89" t="s">
        <v>252</v>
      </c>
      <c r="H129" s="83">
        <v>2</v>
      </c>
      <c r="I129" s="83" t="s">
        <v>14</v>
      </c>
      <c r="J129" s="158"/>
      <c r="K129" s="21"/>
      <c r="L129" s="26"/>
      <c r="M129" s="23"/>
      <c r="N129" s="23"/>
      <c r="O129" s="26"/>
    </row>
    <row r="130" spans="1:15" x14ac:dyDescent="0.15">
      <c r="A130" s="42"/>
      <c r="B130" s="42"/>
      <c r="C130" s="42"/>
      <c r="D130" s="42"/>
      <c r="E130" s="42"/>
      <c r="F130" s="103"/>
      <c r="G130" s="43"/>
      <c r="H130" s="43"/>
      <c r="I130" s="43"/>
      <c r="J130" s="132"/>
      <c r="K130" s="44"/>
      <c r="L130" s="45"/>
      <c r="M130" s="46"/>
      <c r="N130" s="46"/>
      <c r="O130" s="45"/>
    </row>
    <row r="131" spans="1:15" x14ac:dyDescent="0.15">
      <c r="A131" s="17" t="s">
        <v>71</v>
      </c>
      <c r="B131" s="17" t="s">
        <v>14</v>
      </c>
      <c r="C131" s="18" t="s">
        <v>72</v>
      </c>
      <c r="D131" s="19" t="s">
        <v>16</v>
      </c>
      <c r="E131" s="18"/>
      <c r="F131" s="20"/>
      <c r="G131" s="36"/>
      <c r="J131" s="127"/>
      <c r="K131" s="22">
        <f>SUM(K132:K144)</f>
        <v>26.22</v>
      </c>
      <c r="L131" s="21">
        <f>K131/2</f>
        <v>13.11</v>
      </c>
      <c r="M131" s="23"/>
      <c r="N131" s="23"/>
      <c r="O131" s="24">
        <v>1</v>
      </c>
    </row>
    <row r="132" spans="1:15" x14ac:dyDescent="0.15">
      <c r="A132" s="17" t="s">
        <v>71</v>
      </c>
      <c r="B132" s="18"/>
      <c r="C132" s="18"/>
      <c r="D132" s="19"/>
      <c r="E132" s="18" t="s">
        <v>285</v>
      </c>
      <c r="F132" s="1" t="s">
        <v>57</v>
      </c>
      <c r="G132" s="37"/>
      <c r="J132" s="127">
        <v>2.72</v>
      </c>
      <c r="K132" s="105">
        <f>SUM(J132:J135)</f>
        <v>17.22</v>
      </c>
      <c r="L132" s="21"/>
      <c r="M132" s="23"/>
      <c r="N132" s="23"/>
      <c r="O132" s="26"/>
    </row>
    <row r="133" spans="1:15" x14ac:dyDescent="0.15">
      <c r="A133" s="17" t="s">
        <v>71</v>
      </c>
      <c r="B133" s="18"/>
      <c r="C133" s="18"/>
      <c r="D133" s="27" t="s">
        <v>17</v>
      </c>
      <c r="E133" s="18" t="s">
        <v>294</v>
      </c>
      <c r="F133" s="20" t="s">
        <v>19</v>
      </c>
      <c r="G133" s="28"/>
      <c r="J133" s="127">
        <v>1</v>
      </c>
      <c r="L133" s="21"/>
      <c r="M133" s="23"/>
      <c r="N133" s="23"/>
      <c r="O133" s="26"/>
    </row>
    <row r="134" spans="1:15" x14ac:dyDescent="0.15">
      <c r="A134" s="17" t="s">
        <v>71</v>
      </c>
      <c r="B134" s="18"/>
      <c r="C134" s="18"/>
      <c r="D134" s="27" t="s">
        <v>34</v>
      </c>
      <c r="E134" s="18" t="s">
        <v>294</v>
      </c>
      <c r="F134" s="93" t="s">
        <v>19</v>
      </c>
      <c r="G134" s="139"/>
      <c r="H134" s="83"/>
      <c r="I134" s="83"/>
      <c r="J134" s="129">
        <v>1.5</v>
      </c>
      <c r="L134" s="21"/>
      <c r="M134" s="23"/>
      <c r="N134" s="23"/>
      <c r="O134" s="26"/>
    </row>
    <row r="135" spans="1:15" x14ac:dyDescent="0.15">
      <c r="A135" s="17" t="s">
        <v>71</v>
      </c>
      <c r="B135" s="18"/>
      <c r="C135" s="18"/>
      <c r="D135" s="27"/>
      <c r="E135" s="82" t="s">
        <v>298</v>
      </c>
      <c r="F135" s="93" t="s">
        <v>20</v>
      </c>
      <c r="G135" s="139"/>
      <c r="H135" s="83"/>
      <c r="I135" s="83"/>
      <c r="J135" s="129">
        <v>12</v>
      </c>
      <c r="L135" s="21"/>
      <c r="M135" s="23"/>
      <c r="N135" s="23"/>
      <c r="O135" s="26"/>
    </row>
    <row r="136" spans="1:15" x14ac:dyDescent="0.15">
      <c r="A136" s="17" t="s">
        <v>71</v>
      </c>
      <c r="B136" s="18"/>
      <c r="C136" s="18"/>
      <c r="D136" s="19"/>
      <c r="E136" s="88" t="s">
        <v>73</v>
      </c>
      <c r="F136" s="93" t="s">
        <v>20</v>
      </c>
      <c r="G136" s="73"/>
      <c r="H136" s="83"/>
      <c r="I136" s="83"/>
      <c r="J136" s="129">
        <v>4</v>
      </c>
      <c r="L136" s="21"/>
      <c r="M136" s="23"/>
      <c r="N136" s="23"/>
      <c r="O136" s="26"/>
    </row>
    <row r="137" spans="1:15" x14ac:dyDescent="0.15">
      <c r="A137" s="17" t="s">
        <v>71</v>
      </c>
      <c r="B137" s="18"/>
      <c r="C137" s="18"/>
      <c r="D137" s="19"/>
      <c r="E137" s="153" t="s">
        <v>74</v>
      </c>
      <c r="F137" s="1" t="s">
        <v>20</v>
      </c>
      <c r="G137" s="153"/>
      <c r="J137" s="127">
        <v>4</v>
      </c>
      <c r="L137" s="21"/>
      <c r="M137" s="23"/>
      <c r="N137" s="23"/>
      <c r="O137" s="26"/>
    </row>
    <row r="138" spans="1:15" x14ac:dyDescent="0.15">
      <c r="A138" s="17" t="s">
        <v>71</v>
      </c>
      <c r="B138" s="18"/>
      <c r="C138" s="18"/>
      <c r="D138" s="19"/>
      <c r="E138" s="33"/>
      <c r="F138" s="102"/>
      <c r="G138" s="39"/>
      <c r="H138" s="39"/>
      <c r="I138" s="39"/>
      <c r="J138" s="130"/>
      <c r="K138" s="35"/>
      <c r="L138" s="21"/>
      <c r="M138" s="23"/>
      <c r="N138" s="23"/>
      <c r="O138" s="26"/>
    </row>
    <row r="139" spans="1:15" x14ac:dyDescent="0.15">
      <c r="A139" s="17" t="s">
        <v>71</v>
      </c>
      <c r="B139" s="18"/>
      <c r="C139" s="18"/>
      <c r="D139" s="19"/>
      <c r="E139" s="50" t="s">
        <v>75</v>
      </c>
      <c r="F139" s="41" t="s">
        <v>76</v>
      </c>
      <c r="G139" s="41" t="s">
        <v>252</v>
      </c>
      <c r="H139" s="63">
        <v>1</v>
      </c>
      <c r="I139" s="63" t="s">
        <v>260</v>
      </c>
      <c r="J139" s="127">
        <v>4</v>
      </c>
      <c r="K139" s="2">
        <f>SUM(J139:J142)</f>
        <v>7</v>
      </c>
      <c r="L139" s="21"/>
      <c r="M139" s="23"/>
      <c r="N139" s="23"/>
      <c r="O139" s="26"/>
    </row>
    <row r="140" spans="1:15" x14ac:dyDescent="0.15">
      <c r="A140" s="17" t="s">
        <v>71</v>
      </c>
      <c r="B140" s="18"/>
      <c r="C140" s="18"/>
      <c r="D140" s="19"/>
      <c r="E140" s="18" t="s">
        <v>77</v>
      </c>
      <c r="F140" s="20" t="s">
        <v>76</v>
      </c>
      <c r="G140" s="41" t="s">
        <v>251</v>
      </c>
      <c r="H140" s="63">
        <v>1</v>
      </c>
      <c r="I140" s="63" t="s">
        <v>260</v>
      </c>
      <c r="J140" s="127">
        <v>1</v>
      </c>
      <c r="K140" s="2"/>
      <c r="L140" s="21"/>
      <c r="M140" s="23"/>
      <c r="N140" s="23"/>
      <c r="O140" s="26"/>
    </row>
    <row r="141" spans="1:15" x14ac:dyDescent="0.15">
      <c r="A141" s="17" t="s">
        <v>71</v>
      </c>
      <c r="B141" s="18"/>
      <c r="C141" s="18"/>
      <c r="D141" s="51" t="s">
        <v>52</v>
      </c>
      <c r="E141" s="18" t="s">
        <v>78</v>
      </c>
      <c r="F141" s="20" t="s">
        <v>76</v>
      </c>
      <c r="G141" s="41" t="s">
        <v>251</v>
      </c>
      <c r="H141" s="63">
        <v>1</v>
      </c>
      <c r="I141" s="63" t="s">
        <v>260</v>
      </c>
      <c r="J141" s="127">
        <v>1</v>
      </c>
      <c r="K141" s="2"/>
      <c r="L141" s="21"/>
      <c r="M141" s="23"/>
      <c r="N141" s="23"/>
      <c r="O141" s="26"/>
    </row>
    <row r="142" spans="1:15" x14ac:dyDescent="0.15">
      <c r="A142" s="17" t="s">
        <v>71</v>
      </c>
      <c r="B142" s="18"/>
      <c r="C142" s="18"/>
      <c r="D142" s="51"/>
      <c r="E142" s="82" t="s">
        <v>270</v>
      </c>
      <c r="F142" s="93" t="s">
        <v>79</v>
      </c>
      <c r="G142" s="87" t="s">
        <v>251</v>
      </c>
      <c r="H142" s="83">
        <v>1</v>
      </c>
      <c r="I142" s="83" t="s">
        <v>260</v>
      </c>
      <c r="J142" s="129">
        <v>1</v>
      </c>
      <c r="K142" s="2"/>
      <c r="L142" s="21"/>
      <c r="M142" s="23"/>
      <c r="N142" s="23"/>
      <c r="O142" s="26"/>
    </row>
    <row r="143" spans="1:15" x14ac:dyDescent="0.15">
      <c r="A143" s="17" t="s">
        <v>71</v>
      </c>
      <c r="B143" s="153"/>
      <c r="C143" s="153"/>
      <c r="D143" s="153"/>
      <c r="E143" s="33"/>
      <c r="F143" s="102"/>
      <c r="G143" s="39"/>
      <c r="H143" s="39"/>
      <c r="I143" s="39"/>
      <c r="J143" s="130"/>
      <c r="K143" s="35"/>
      <c r="L143" s="153"/>
      <c r="M143" s="153"/>
      <c r="N143" s="153"/>
      <c r="O143" s="153"/>
    </row>
    <row r="144" spans="1:15" x14ac:dyDescent="0.15">
      <c r="A144" s="17" t="s">
        <v>71</v>
      </c>
      <c r="B144" s="153"/>
      <c r="C144" s="153"/>
      <c r="D144" s="153"/>
      <c r="E144" s="18" t="s">
        <v>81</v>
      </c>
      <c r="F144" s="20" t="s">
        <v>27</v>
      </c>
      <c r="G144" s="41" t="s">
        <v>253</v>
      </c>
      <c r="H144" s="63">
        <v>2</v>
      </c>
      <c r="I144" s="76" t="s">
        <v>261</v>
      </c>
      <c r="J144" s="127">
        <v>2</v>
      </c>
      <c r="K144" s="2">
        <f>SUM(J144:J144)</f>
        <v>2</v>
      </c>
      <c r="L144" s="153"/>
      <c r="M144" s="153"/>
      <c r="N144" s="153"/>
      <c r="O144" s="153"/>
    </row>
    <row r="145" spans="1:15" x14ac:dyDescent="0.15">
      <c r="A145" s="42"/>
      <c r="B145" s="42"/>
      <c r="C145" s="42"/>
      <c r="D145" s="42"/>
      <c r="E145" s="42"/>
      <c r="F145" s="103"/>
      <c r="G145" s="43"/>
      <c r="H145" s="43"/>
      <c r="I145" s="43"/>
      <c r="J145" s="132"/>
      <c r="K145" s="52"/>
      <c r="L145" s="45"/>
      <c r="M145" s="46"/>
      <c r="N145" s="46"/>
      <c r="O145" s="45"/>
    </row>
    <row r="146" spans="1:15" x14ac:dyDescent="0.15">
      <c r="A146" s="17" t="s">
        <v>82</v>
      </c>
      <c r="B146" s="17" t="s">
        <v>14</v>
      </c>
      <c r="C146" s="18" t="s">
        <v>83</v>
      </c>
      <c r="D146" s="19" t="s">
        <v>16</v>
      </c>
      <c r="E146" s="18"/>
      <c r="F146" s="20"/>
      <c r="G146" s="36"/>
      <c r="J146" s="127"/>
      <c r="K146" s="22">
        <f>SUM(K147:K162)</f>
        <v>25.4</v>
      </c>
      <c r="L146" s="21">
        <f>K146/2</f>
        <v>12.7</v>
      </c>
      <c r="M146" s="23"/>
      <c r="N146" s="23"/>
      <c r="O146" s="24">
        <v>1</v>
      </c>
    </row>
    <row r="147" spans="1:15" x14ac:dyDescent="0.15">
      <c r="A147" s="17" t="s">
        <v>82</v>
      </c>
      <c r="B147" s="18"/>
      <c r="C147" s="153"/>
      <c r="D147" s="153"/>
      <c r="E147" s="18" t="s">
        <v>285</v>
      </c>
      <c r="F147" s="1" t="s">
        <v>57</v>
      </c>
      <c r="G147" s="1"/>
      <c r="J147" s="127">
        <v>4.9000000000000004</v>
      </c>
      <c r="K147" s="105">
        <f>SUM(J147:J151)</f>
        <v>14.4</v>
      </c>
      <c r="L147" s="153"/>
      <c r="M147" s="23"/>
      <c r="N147" s="23"/>
      <c r="O147" s="26"/>
    </row>
    <row r="148" spans="1:15" x14ac:dyDescent="0.15">
      <c r="A148" s="17" t="s">
        <v>82</v>
      </c>
      <c r="B148" s="18"/>
      <c r="C148" s="153"/>
      <c r="D148" s="27" t="s">
        <v>58</v>
      </c>
      <c r="E148" s="18" t="s">
        <v>294</v>
      </c>
      <c r="F148" s="20" t="s">
        <v>19</v>
      </c>
      <c r="G148" s="1"/>
      <c r="J148" s="127">
        <v>0.5</v>
      </c>
      <c r="L148" s="153"/>
      <c r="M148" s="23"/>
      <c r="N148" s="23"/>
      <c r="O148" s="26"/>
    </row>
    <row r="149" spans="1:15" x14ac:dyDescent="0.15">
      <c r="A149" s="17" t="s">
        <v>82</v>
      </c>
      <c r="B149" s="18"/>
      <c r="C149" s="153"/>
      <c r="D149" s="27" t="s">
        <v>44</v>
      </c>
      <c r="E149" s="18" t="s">
        <v>294</v>
      </c>
      <c r="F149" s="20" t="s">
        <v>19</v>
      </c>
      <c r="G149" s="1"/>
      <c r="J149" s="127">
        <v>3</v>
      </c>
      <c r="L149" s="21"/>
      <c r="M149" s="23"/>
      <c r="N149" s="23"/>
      <c r="O149" s="26"/>
    </row>
    <row r="150" spans="1:15" x14ac:dyDescent="0.15">
      <c r="A150" s="17" t="s">
        <v>82</v>
      </c>
      <c r="B150" s="18"/>
      <c r="C150" s="153"/>
      <c r="D150" s="27"/>
      <c r="E150" s="82" t="s">
        <v>59</v>
      </c>
      <c r="F150" s="93" t="s">
        <v>20</v>
      </c>
      <c r="G150" s="93"/>
      <c r="H150" s="95"/>
      <c r="I150" s="95"/>
      <c r="J150" s="129">
        <v>4</v>
      </c>
      <c r="L150" s="21"/>
      <c r="M150" s="23"/>
      <c r="N150" s="23"/>
      <c r="O150" s="26"/>
    </row>
    <row r="151" spans="1:15" x14ac:dyDescent="0.15">
      <c r="A151" s="17" t="s">
        <v>82</v>
      </c>
      <c r="B151" s="18"/>
      <c r="C151" s="153"/>
      <c r="D151" s="27"/>
      <c r="E151" s="18" t="s">
        <v>84</v>
      </c>
      <c r="F151" s="20" t="s">
        <v>20</v>
      </c>
      <c r="G151" s="1"/>
      <c r="J151" s="129">
        <v>2</v>
      </c>
      <c r="L151" s="21"/>
      <c r="M151" s="23"/>
      <c r="N151" s="23"/>
      <c r="O151" s="26"/>
    </row>
    <row r="152" spans="1:15" x14ac:dyDescent="0.15">
      <c r="A152" s="17" t="s">
        <v>82</v>
      </c>
      <c r="B152" s="18"/>
      <c r="C152" s="153"/>
      <c r="D152" s="27"/>
      <c r="E152" s="33"/>
      <c r="F152" s="102"/>
      <c r="G152" s="39"/>
      <c r="H152" s="39"/>
      <c r="I152" s="39"/>
      <c r="J152" s="130"/>
      <c r="K152" s="35"/>
      <c r="L152" s="21"/>
      <c r="M152" s="23"/>
      <c r="N152" s="23"/>
      <c r="O152" s="26"/>
    </row>
    <row r="153" spans="1:15" x14ac:dyDescent="0.15">
      <c r="A153" s="17" t="s">
        <v>82</v>
      </c>
      <c r="B153" s="18"/>
      <c r="C153" s="153"/>
      <c r="D153" s="19"/>
      <c r="E153" s="153" t="s">
        <v>89</v>
      </c>
      <c r="F153" s="1" t="s">
        <v>49</v>
      </c>
      <c r="G153" s="49">
        <v>2</v>
      </c>
      <c r="H153" s="63">
        <v>1</v>
      </c>
      <c r="I153" s="63" t="s">
        <v>260</v>
      </c>
      <c r="J153" s="127">
        <v>2</v>
      </c>
      <c r="K153" s="21">
        <f>SUM(J153:J158)</f>
        <v>9</v>
      </c>
      <c r="L153" s="21"/>
      <c r="M153" s="23"/>
      <c r="N153" s="23"/>
      <c r="O153" s="26"/>
    </row>
    <row r="154" spans="1:15" x14ac:dyDescent="0.15">
      <c r="A154" s="17" t="s">
        <v>82</v>
      </c>
      <c r="B154" s="18"/>
      <c r="C154" s="18"/>
      <c r="D154" s="19"/>
      <c r="E154" s="84" t="s">
        <v>270</v>
      </c>
      <c r="F154" s="90" t="s">
        <v>79</v>
      </c>
      <c r="G154" s="86" t="s">
        <v>251</v>
      </c>
      <c r="H154" s="83">
        <v>1</v>
      </c>
      <c r="I154" s="83" t="s">
        <v>260</v>
      </c>
      <c r="J154" s="129">
        <v>1</v>
      </c>
      <c r="K154" s="21"/>
      <c r="L154" s="21"/>
      <c r="M154" s="23"/>
      <c r="N154" s="23"/>
      <c r="O154" s="26"/>
    </row>
    <row r="155" spans="1:15" x14ac:dyDescent="0.15">
      <c r="A155" s="17" t="s">
        <v>82</v>
      </c>
      <c r="B155" s="18"/>
      <c r="C155" s="18"/>
      <c r="D155" s="19"/>
      <c r="E155" s="82" t="s">
        <v>90</v>
      </c>
      <c r="F155" s="93" t="s">
        <v>49</v>
      </c>
      <c r="G155" s="89" t="s">
        <v>251</v>
      </c>
      <c r="H155" s="83">
        <v>1</v>
      </c>
      <c r="I155" s="83" t="s">
        <v>260</v>
      </c>
      <c r="J155" s="129">
        <v>1</v>
      </c>
      <c r="K155" s="21"/>
      <c r="L155" s="21"/>
      <c r="M155" s="23"/>
      <c r="N155" s="23"/>
      <c r="O155" s="26"/>
    </row>
    <row r="156" spans="1:15" x14ac:dyDescent="0.15">
      <c r="A156" s="17" t="s">
        <v>82</v>
      </c>
      <c r="B156" s="18"/>
      <c r="C156" s="18"/>
      <c r="D156" s="19"/>
      <c r="E156" s="88" t="s">
        <v>494</v>
      </c>
      <c r="F156" s="157" t="s">
        <v>495</v>
      </c>
      <c r="G156" s="143">
        <v>3</v>
      </c>
      <c r="H156" s="83">
        <v>1</v>
      </c>
      <c r="I156" s="83" t="s">
        <v>14</v>
      </c>
      <c r="J156" s="129">
        <v>3</v>
      </c>
      <c r="K156" s="21"/>
      <c r="L156" s="21"/>
      <c r="M156" s="23"/>
      <c r="N156" s="23"/>
      <c r="O156" s="26"/>
    </row>
    <row r="157" spans="1:15" x14ac:dyDescent="0.15">
      <c r="A157" s="17" t="s">
        <v>82</v>
      </c>
      <c r="B157" s="18"/>
      <c r="C157" s="18"/>
      <c r="D157" s="19"/>
      <c r="E157" s="88" t="s">
        <v>514</v>
      </c>
      <c r="F157" s="94" t="s">
        <v>62</v>
      </c>
      <c r="G157" s="92" t="s">
        <v>252</v>
      </c>
      <c r="H157" s="83">
        <v>1</v>
      </c>
      <c r="I157" s="83" t="s">
        <v>260</v>
      </c>
      <c r="J157" s="129">
        <v>1</v>
      </c>
      <c r="K157" s="21"/>
      <c r="L157" s="21"/>
      <c r="M157" s="23"/>
      <c r="N157" s="23"/>
      <c r="O157" s="26"/>
    </row>
    <row r="158" spans="1:15" x14ac:dyDescent="0.15">
      <c r="A158" s="17" t="s">
        <v>82</v>
      </c>
      <c r="B158" s="18"/>
      <c r="C158" s="18"/>
      <c r="D158" s="72"/>
      <c r="E158" s="82" t="s">
        <v>92</v>
      </c>
      <c r="F158" s="93" t="s">
        <v>49</v>
      </c>
      <c r="G158" s="143">
        <v>1</v>
      </c>
      <c r="H158" s="83">
        <v>1</v>
      </c>
      <c r="I158" s="83" t="s">
        <v>260</v>
      </c>
      <c r="J158" s="129">
        <v>1</v>
      </c>
      <c r="K158" s="21"/>
      <c r="L158" s="21"/>
      <c r="M158" s="23"/>
      <c r="N158" s="23"/>
      <c r="O158" s="26"/>
    </row>
    <row r="159" spans="1:15" x14ac:dyDescent="0.15">
      <c r="A159" s="17" t="s">
        <v>82</v>
      </c>
      <c r="B159" s="18"/>
      <c r="C159" s="18"/>
      <c r="D159" s="19"/>
      <c r="E159" s="33"/>
      <c r="F159" s="102"/>
      <c r="G159" s="39"/>
      <c r="H159" s="39"/>
      <c r="I159" s="39"/>
      <c r="J159" s="130"/>
      <c r="K159" s="35"/>
      <c r="L159" s="21"/>
      <c r="M159" s="23"/>
      <c r="N159" s="23"/>
      <c r="O159" s="26"/>
    </row>
    <row r="160" spans="1:15" x14ac:dyDescent="0.15">
      <c r="A160" s="17" t="s">
        <v>82</v>
      </c>
      <c r="B160" s="18"/>
      <c r="C160" s="18"/>
      <c r="D160" s="19"/>
      <c r="E160" s="18" t="s">
        <v>93</v>
      </c>
      <c r="F160" s="20" t="s">
        <v>49</v>
      </c>
      <c r="G160" s="41" t="s">
        <v>251</v>
      </c>
      <c r="H160" s="63">
        <v>2</v>
      </c>
      <c r="I160" s="63" t="s">
        <v>260</v>
      </c>
      <c r="J160" s="127">
        <v>1</v>
      </c>
      <c r="K160" s="21">
        <f>SUM(J160:J162)</f>
        <v>2</v>
      </c>
      <c r="L160" s="21"/>
      <c r="M160" s="23"/>
      <c r="N160" s="23"/>
      <c r="O160" s="26"/>
    </row>
    <row r="161" spans="1:15" x14ac:dyDescent="0.15">
      <c r="A161" s="17" t="s">
        <v>82</v>
      </c>
      <c r="B161" s="18"/>
      <c r="C161" s="18"/>
      <c r="D161" s="19"/>
      <c r="E161" s="29" t="s">
        <v>95</v>
      </c>
      <c r="F161" s="30" t="s">
        <v>62</v>
      </c>
      <c r="G161" s="38" t="s">
        <v>251</v>
      </c>
      <c r="H161" s="63">
        <v>2</v>
      </c>
      <c r="I161" s="63" t="s">
        <v>260</v>
      </c>
      <c r="J161" s="127">
        <v>0.5714285714285714</v>
      </c>
      <c r="K161" s="21"/>
      <c r="L161" s="21"/>
      <c r="M161" s="23"/>
      <c r="N161" s="23"/>
      <c r="O161" s="26"/>
    </row>
    <row r="162" spans="1:15" x14ac:dyDescent="0.15">
      <c r="A162" s="17" t="s">
        <v>82</v>
      </c>
      <c r="B162" s="153"/>
      <c r="C162" s="153"/>
      <c r="D162" s="153"/>
      <c r="E162" s="29" t="s">
        <v>96</v>
      </c>
      <c r="F162" s="30" t="s">
        <v>62</v>
      </c>
      <c r="G162" s="38" t="s">
        <v>251</v>
      </c>
      <c r="H162" s="63">
        <v>2</v>
      </c>
      <c r="I162" s="63" t="s">
        <v>260</v>
      </c>
      <c r="J162" s="127">
        <v>0.42857142857142855</v>
      </c>
      <c r="K162" s="2" t="s">
        <v>52</v>
      </c>
      <c r="L162" s="153"/>
      <c r="M162" s="153"/>
      <c r="N162" s="153"/>
      <c r="O162" s="153"/>
    </row>
    <row r="163" spans="1:15" x14ac:dyDescent="0.15">
      <c r="A163" s="42"/>
      <c r="B163" s="42"/>
      <c r="C163" s="42"/>
      <c r="D163" s="42"/>
      <c r="E163" s="42"/>
      <c r="F163" s="42"/>
      <c r="G163" s="42"/>
      <c r="H163" s="42"/>
      <c r="I163" s="42"/>
      <c r="J163" s="134"/>
      <c r="K163" s="44"/>
      <c r="L163" s="45"/>
      <c r="M163" s="46"/>
      <c r="N163" s="46"/>
      <c r="O163" s="45"/>
    </row>
    <row r="164" spans="1:15" x14ac:dyDescent="0.15">
      <c r="A164" s="17" t="s">
        <v>295</v>
      </c>
      <c r="B164" s="17" t="s">
        <v>14</v>
      </c>
      <c r="C164" s="82" t="s">
        <v>296</v>
      </c>
      <c r="D164" s="19" t="s">
        <v>16</v>
      </c>
      <c r="K164" s="22">
        <f>SUM(K165:K177)</f>
        <v>24</v>
      </c>
      <c r="L164" s="21">
        <f>K164/2</f>
        <v>12</v>
      </c>
      <c r="M164" s="80">
        <v>44090</v>
      </c>
      <c r="N164" s="80">
        <v>44454</v>
      </c>
      <c r="O164" s="24">
        <v>1</v>
      </c>
    </row>
    <row r="165" spans="1:15" ht="13" customHeight="1" x14ac:dyDescent="0.15">
      <c r="A165" s="17" t="s">
        <v>295</v>
      </c>
      <c r="B165" s="18"/>
      <c r="C165" s="18"/>
      <c r="D165" s="19"/>
      <c r="K165" s="105"/>
      <c r="L165" s="21"/>
      <c r="M165" s="23"/>
      <c r="N165" s="23"/>
      <c r="O165" s="26"/>
    </row>
    <row r="166" spans="1:15" x14ac:dyDescent="0.15">
      <c r="A166" s="17" t="s">
        <v>295</v>
      </c>
      <c r="B166" s="18"/>
      <c r="C166" s="18"/>
      <c r="D166" s="98"/>
      <c r="E166" s="33"/>
      <c r="F166" s="102"/>
      <c r="G166" s="39"/>
      <c r="H166" s="39"/>
      <c r="I166" s="39"/>
      <c r="J166" s="130"/>
      <c r="K166" s="97"/>
      <c r="L166" s="21"/>
      <c r="M166" s="23"/>
      <c r="N166" s="23"/>
      <c r="O166" s="26"/>
    </row>
    <row r="167" spans="1:15" x14ac:dyDescent="0.15">
      <c r="A167" s="17" t="s">
        <v>295</v>
      </c>
      <c r="B167" s="18"/>
      <c r="C167" s="18"/>
      <c r="D167" s="98"/>
      <c r="E167" s="84" t="s">
        <v>186</v>
      </c>
      <c r="F167" s="90" t="s">
        <v>63</v>
      </c>
      <c r="G167" s="86" t="s">
        <v>252</v>
      </c>
      <c r="H167" s="83">
        <v>1</v>
      </c>
      <c r="I167" s="83" t="s">
        <v>14</v>
      </c>
      <c r="J167" s="129">
        <v>1</v>
      </c>
      <c r="K167" s="97"/>
      <c r="L167" s="21"/>
      <c r="M167" s="23"/>
      <c r="N167" s="23"/>
      <c r="O167" s="26"/>
    </row>
    <row r="168" spans="1:15" x14ac:dyDescent="0.15">
      <c r="A168" s="17" t="s">
        <v>295</v>
      </c>
      <c r="B168" s="18"/>
      <c r="C168" s="18"/>
      <c r="D168" s="98"/>
      <c r="E168" s="84" t="s">
        <v>187</v>
      </c>
      <c r="F168" s="90" t="s">
        <v>63</v>
      </c>
      <c r="G168" s="86" t="s">
        <v>252</v>
      </c>
      <c r="H168" s="83">
        <v>1</v>
      </c>
      <c r="I168" s="83" t="s">
        <v>14</v>
      </c>
      <c r="J168" s="129">
        <v>3</v>
      </c>
      <c r="K168" s="97"/>
      <c r="L168" s="21"/>
      <c r="M168" s="23"/>
      <c r="N168" s="23"/>
      <c r="O168" s="26"/>
    </row>
    <row r="169" spans="1:15" x14ac:dyDescent="0.15">
      <c r="A169" s="17" t="s">
        <v>295</v>
      </c>
      <c r="B169" s="18"/>
      <c r="C169" s="18"/>
      <c r="D169" s="19"/>
      <c r="E169" s="84" t="s">
        <v>185</v>
      </c>
      <c r="F169" s="90" t="s">
        <v>87</v>
      </c>
      <c r="G169" s="89" t="s">
        <v>251</v>
      </c>
      <c r="H169" s="83">
        <v>1</v>
      </c>
      <c r="I169" s="83" t="s">
        <v>14</v>
      </c>
      <c r="J169" s="131">
        <v>2</v>
      </c>
      <c r="K169" s="2">
        <f>SUM(J167:J173)</f>
        <v>14</v>
      </c>
      <c r="L169" s="21"/>
      <c r="M169" s="23"/>
      <c r="N169" s="23"/>
      <c r="O169" s="26"/>
    </row>
    <row r="170" spans="1:15" x14ac:dyDescent="0.15">
      <c r="A170" s="17" t="s">
        <v>295</v>
      </c>
      <c r="B170" s="18"/>
      <c r="C170" s="18"/>
      <c r="D170" s="19"/>
      <c r="E170" s="82" t="s">
        <v>85</v>
      </c>
      <c r="F170" s="93" t="s">
        <v>24</v>
      </c>
      <c r="G170" s="87" t="s">
        <v>251</v>
      </c>
      <c r="H170" s="83">
        <v>1</v>
      </c>
      <c r="I170" s="83" t="s">
        <v>260</v>
      </c>
      <c r="J170" s="129">
        <v>1</v>
      </c>
      <c r="K170" s="2"/>
      <c r="L170" s="21"/>
      <c r="M170" s="23"/>
      <c r="N170" s="23"/>
      <c r="O170" s="26"/>
    </row>
    <row r="171" spans="1:15" x14ac:dyDescent="0.15">
      <c r="A171" s="17" t="s">
        <v>295</v>
      </c>
      <c r="B171" s="18"/>
      <c r="C171" s="18"/>
      <c r="D171" s="19"/>
      <c r="E171" s="84" t="s">
        <v>98</v>
      </c>
      <c r="F171" s="90" t="s">
        <v>46</v>
      </c>
      <c r="G171" s="89" t="s">
        <v>251</v>
      </c>
      <c r="H171" s="83">
        <v>1</v>
      </c>
      <c r="I171" s="83" t="s">
        <v>14</v>
      </c>
      <c r="J171" s="129">
        <v>2</v>
      </c>
      <c r="K171" s="2"/>
      <c r="L171" s="21"/>
      <c r="M171" s="23"/>
      <c r="N171" s="23"/>
      <c r="O171" s="26"/>
    </row>
    <row r="172" spans="1:15" x14ac:dyDescent="0.15">
      <c r="A172" s="17" t="s">
        <v>295</v>
      </c>
      <c r="B172" s="18"/>
      <c r="C172" s="18"/>
      <c r="D172" s="19"/>
      <c r="E172" s="82" t="s">
        <v>91</v>
      </c>
      <c r="F172" s="93" t="s">
        <v>27</v>
      </c>
      <c r="G172" s="143">
        <v>3</v>
      </c>
      <c r="H172" s="83">
        <v>1</v>
      </c>
      <c r="I172" s="83" t="s">
        <v>260</v>
      </c>
      <c r="J172" s="129">
        <v>3</v>
      </c>
      <c r="K172" s="2"/>
      <c r="L172" s="21"/>
      <c r="M172" s="23"/>
      <c r="N172" s="23"/>
      <c r="O172" s="26"/>
    </row>
    <row r="173" spans="1:15" x14ac:dyDescent="0.15">
      <c r="A173" s="17" t="s">
        <v>295</v>
      </c>
      <c r="B173" s="18"/>
      <c r="C173" s="18"/>
      <c r="D173" s="19"/>
      <c r="E173" s="88" t="s">
        <v>70</v>
      </c>
      <c r="F173" s="94" t="s">
        <v>62</v>
      </c>
      <c r="G173" s="94">
        <v>2</v>
      </c>
      <c r="H173" s="74">
        <v>1</v>
      </c>
      <c r="I173" s="74" t="s">
        <v>260</v>
      </c>
      <c r="J173" s="129">
        <v>2</v>
      </c>
      <c r="K173" s="2"/>
      <c r="L173" s="21"/>
      <c r="M173" s="23"/>
      <c r="N173" s="23"/>
      <c r="O173" s="26"/>
    </row>
    <row r="174" spans="1:15" x14ac:dyDescent="0.15">
      <c r="A174" s="17" t="s">
        <v>295</v>
      </c>
      <c r="B174" s="18"/>
      <c r="C174" s="18"/>
      <c r="D174" s="19"/>
      <c r="E174" s="33"/>
      <c r="F174" s="102"/>
      <c r="G174" s="39"/>
      <c r="H174" s="39"/>
      <c r="I174" s="39"/>
      <c r="J174" s="130"/>
      <c r="K174" s="2"/>
      <c r="L174" s="21"/>
      <c r="M174" s="23"/>
      <c r="N174" s="23"/>
      <c r="O174" s="26"/>
    </row>
    <row r="175" spans="1:15" x14ac:dyDescent="0.15">
      <c r="A175" s="17" t="s">
        <v>295</v>
      </c>
      <c r="B175" s="18"/>
      <c r="C175" s="18"/>
      <c r="D175" s="19"/>
      <c r="E175" s="84" t="s">
        <v>269</v>
      </c>
      <c r="F175" s="90" t="s">
        <v>46</v>
      </c>
      <c r="G175" s="89" t="s">
        <v>251</v>
      </c>
      <c r="H175" s="83">
        <v>2</v>
      </c>
      <c r="I175" s="83" t="s">
        <v>14</v>
      </c>
      <c r="J175" s="129">
        <v>4</v>
      </c>
      <c r="K175" s="2">
        <f>SUM(J175:J177)</f>
        <v>10</v>
      </c>
      <c r="L175" s="21"/>
      <c r="M175" s="23"/>
      <c r="N175" s="23"/>
      <c r="O175" s="26"/>
    </row>
    <row r="176" spans="1:15" x14ac:dyDescent="0.15">
      <c r="A176" s="17" t="s">
        <v>295</v>
      </c>
      <c r="B176" s="18"/>
      <c r="C176" s="18"/>
      <c r="D176" s="19"/>
      <c r="E176" s="88" t="s">
        <v>242</v>
      </c>
      <c r="F176" s="90" t="s">
        <v>87</v>
      </c>
      <c r="G176" s="89" t="s">
        <v>252</v>
      </c>
      <c r="H176" s="83">
        <v>2</v>
      </c>
      <c r="I176" s="83" t="s">
        <v>14</v>
      </c>
      <c r="J176" s="129">
        <v>4</v>
      </c>
      <c r="K176" s="2"/>
      <c r="L176" s="21"/>
      <c r="M176" s="23"/>
      <c r="N176" s="23"/>
      <c r="O176" s="26"/>
    </row>
    <row r="177" spans="1:15" x14ac:dyDescent="0.15">
      <c r="A177" s="17" t="s">
        <v>295</v>
      </c>
      <c r="B177" s="18"/>
      <c r="C177" s="18"/>
      <c r="D177" s="19"/>
      <c r="E177" s="84" t="s">
        <v>99</v>
      </c>
      <c r="F177" s="90" t="s">
        <v>24</v>
      </c>
      <c r="G177" s="86" t="s">
        <v>251</v>
      </c>
      <c r="H177" s="83">
        <v>2</v>
      </c>
      <c r="I177" s="83" t="s">
        <v>260</v>
      </c>
      <c r="J177" s="129">
        <v>2</v>
      </c>
      <c r="K177" s="2"/>
      <c r="L177" s="21"/>
      <c r="M177" s="23"/>
      <c r="N177" s="23"/>
      <c r="O177" s="26"/>
    </row>
    <row r="178" spans="1:15" x14ac:dyDescent="0.15">
      <c r="A178" s="12"/>
      <c r="B178" s="12"/>
      <c r="C178" s="12"/>
      <c r="D178" s="12"/>
      <c r="E178" s="12"/>
      <c r="F178" s="101"/>
      <c r="G178" s="13"/>
      <c r="H178" s="13"/>
      <c r="I178" s="13"/>
      <c r="J178" s="126"/>
      <c r="K178" s="14"/>
      <c r="L178" s="15"/>
      <c r="M178" s="55"/>
      <c r="N178" s="55"/>
      <c r="O178" s="15"/>
    </row>
    <row r="179" spans="1:15" x14ac:dyDescent="0.15">
      <c r="A179" s="17" t="s">
        <v>100</v>
      </c>
      <c r="B179" s="17" t="s">
        <v>14</v>
      </c>
      <c r="C179" s="18" t="s">
        <v>101</v>
      </c>
      <c r="D179" s="19" t="s">
        <v>102</v>
      </c>
      <c r="E179" s="18"/>
      <c r="F179" s="20"/>
      <c r="G179" s="36"/>
      <c r="J179" s="127"/>
      <c r="K179" s="22">
        <f>SUM(K180:K190)</f>
        <v>24.3</v>
      </c>
      <c r="L179" s="21">
        <f>K179/2</f>
        <v>12.15</v>
      </c>
      <c r="M179" s="23"/>
      <c r="N179" s="23"/>
      <c r="O179" s="24">
        <v>1</v>
      </c>
    </row>
    <row r="180" spans="1:15" x14ac:dyDescent="0.15">
      <c r="A180" s="17" t="s">
        <v>100</v>
      </c>
      <c r="B180" s="18"/>
      <c r="C180" s="18"/>
      <c r="D180" s="19"/>
      <c r="E180" s="18" t="s">
        <v>285</v>
      </c>
      <c r="F180" s="1" t="s">
        <v>57</v>
      </c>
      <c r="G180" s="1"/>
      <c r="J180" s="127">
        <v>0.3</v>
      </c>
      <c r="K180" s="105">
        <f>+J180</f>
        <v>0.3</v>
      </c>
      <c r="L180" s="21"/>
      <c r="M180" s="23"/>
      <c r="N180" s="23"/>
      <c r="O180" s="26"/>
    </row>
    <row r="181" spans="1:15" x14ac:dyDescent="0.15">
      <c r="A181" s="17" t="s">
        <v>100</v>
      </c>
      <c r="B181" s="18"/>
      <c r="C181" s="18"/>
      <c r="D181" s="19"/>
      <c r="E181" s="33"/>
      <c r="F181" s="102"/>
      <c r="G181" s="39"/>
      <c r="H181" s="39"/>
      <c r="I181" s="39"/>
      <c r="J181" s="130"/>
      <c r="K181" s="35"/>
      <c r="L181" s="21"/>
      <c r="M181" s="23"/>
      <c r="N181" s="23"/>
      <c r="O181" s="26"/>
    </row>
    <row r="182" spans="1:15" x14ac:dyDescent="0.15">
      <c r="A182" s="17" t="s">
        <v>100</v>
      </c>
      <c r="B182" s="18"/>
      <c r="C182" s="18"/>
      <c r="D182" s="19"/>
      <c r="E182" s="88" t="s">
        <v>104</v>
      </c>
      <c r="F182" s="94" t="s">
        <v>27</v>
      </c>
      <c r="G182" s="87" t="s">
        <v>253</v>
      </c>
      <c r="H182" s="83">
        <v>1</v>
      </c>
      <c r="I182" s="74" t="s">
        <v>261</v>
      </c>
      <c r="J182" s="129">
        <v>3</v>
      </c>
      <c r="K182" s="2">
        <f>SUM(J182:J185)</f>
        <v>10</v>
      </c>
      <c r="L182" s="21"/>
      <c r="M182" s="23"/>
      <c r="N182" s="23"/>
      <c r="O182" s="26"/>
    </row>
    <row r="183" spans="1:15" x14ac:dyDescent="0.15">
      <c r="A183" s="17" t="s">
        <v>100</v>
      </c>
      <c r="B183" s="18"/>
      <c r="C183" s="18"/>
      <c r="D183" s="19"/>
      <c r="E183" s="88" t="s">
        <v>484</v>
      </c>
      <c r="F183" s="94" t="s">
        <v>481</v>
      </c>
      <c r="G183" s="73" t="s">
        <v>251</v>
      </c>
      <c r="H183" s="83">
        <v>1</v>
      </c>
      <c r="I183" s="83" t="s">
        <v>14</v>
      </c>
      <c r="J183" s="129">
        <v>3</v>
      </c>
      <c r="K183" s="2"/>
      <c r="L183" s="21"/>
      <c r="M183" s="23"/>
      <c r="N183" s="23"/>
      <c r="O183" s="26"/>
    </row>
    <row r="184" spans="1:15" x14ac:dyDescent="0.15">
      <c r="A184" s="17" t="s">
        <v>100</v>
      </c>
      <c r="B184" s="18"/>
      <c r="C184" s="18"/>
      <c r="D184" s="19"/>
      <c r="E184" s="82" t="s">
        <v>115</v>
      </c>
      <c r="F184" s="93" t="s">
        <v>27</v>
      </c>
      <c r="G184" s="86" t="s">
        <v>252</v>
      </c>
      <c r="H184" s="83">
        <v>1</v>
      </c>
      <c r="I184" s="83" t="s">
        <v>260</v>
      </c>
      <c r="J184" s="129">
        <v>2</v>
      </c>
      <c r="K184" s="2"/>
      <c r="L184" s="21"/>
      <c r="M184" s="23"/>
      <c r="N184" s="23"/>
      <c r="O184" s="26"/>
    </row>
    <row r="185" spans="1:15" x14ac:dyDescent="0.15">
      <c r="A185" s="17" t="s">
        <v>100</v>
      </c>
      <c r="B185" s="18"/>
      <c r="C185" s="18"/>
      <c r="D185" s="19"/>
      <c r="E185" s="18" t="s">
        <v>114</v>
      </c>
      <c r="F185" s="20" t="s">
        <v>27</v>
      </c>
      <c r="G185" s="38" t="s">
        <v>252</v>
      </c>
      <c r="H185" s="63">
        <v>1</v>
      </c>
      <c r="I185" s="63" t="s">
        <v>260</v>
      </c>
      <c r="J185" s="127">
        <v>2</v>
      </c>
      <c r="K185" s="2"/>
      <c r="L185" s="21"/>
      <c r="M185" s="23"/>
      <c r="N185" s="23"/>
      <c r="O185" s="26"/>
    </row>
    <row r="186" spans="1:15" x14ac:dyDescent="0.15">
      <c r="A186" s="17" t="s">
        <v>100</v>
      </c>
      <c r="B186" s="18"/>
      <c r="C186" s="18"/>
      <c r="D186" s="19"/>
      <c r="E186" s="33"/>
      <c r="F186" s="102"/>
      <c r="G186" s="39"/>
      <c r="H186" s="39"/>
      <c r="I186" s="39"/>
      <c r="J186" s="130"/>
      <c r="K186" s="35"/>
      <c r="L186" s="21"/>
      <c r="M186" s="23"/>
      <c r="N186" s="23"/>
      <c r="O186" s="26"/>
    </row>
    <row r="187" spans="1:15" x14ac:dyDescent="0.15">
      <c r="A187" s="17" t="s">
        <v>100</v>
      </c>
      <c r="B187" s="18"/>
      <c r="C187" s="18"/>
      <c r="D187" s="19"/>
      <c r="E187" s="29" t="s">
        <v>105</v>
      </c>
      <c r="F187" s="30" t="s">
        <v>27</v>
      </c>
      <c r="G187" s="31" t="s">
        <v>251</v>
      </c>
      <c r="H187" s="63">
        <v>2</v>
      </c>
      <c r="I187" s="63" t="s">
        <v>14</v>
      </c>
      <c r="J187" s="127">
        <v>3</v>
      </c>
      <c r="K187" s="32">
        <f>SUM(J187:J193)</f>
        <v>14</v>
      </c>
      <c r="L187" s="21"/>
      <c r="M187" s="23"/>
      <c r="N187" s="23"/>
      <c r="O187" s="26"/>
    </row>
    <row r="188" spans="1:15" x14ac:dyDescent="0.15">
      <c r="A188" s="17" t="s">
        <v>100</v>
      </c>
      <c r="B188" s="18"/>
      <c r="C188" s="18"/>
      <c r="D188" s="19"/>
      <c r="E188" s="29" t="s">
        <v>106</v>
      </c>
      <c r="F188" s="30" t="s">
        <v>27</v>
      </c>
      <c r="G188" s="31" t="s">
        <v>251</v>
      </c>
      <c r="H188" s="63">
        <v>2</v>
      </c>
      <c r="I188" s="63" t="s">
        <v>260</v>
      </c>
      <c r="J188" s="129">
        <v>3</v>
      </c>
      <c r="K188" s="21"/>
      <c r="L188" s="21"/>
      <c r="M188" s="23"/>
      <c r="N188" s="23"/>
      <c r="O188" s="26"/>
    </row>
    <row r="189" spans="1:15" x14ac:dyDescent="0.15">
      <c r="A189" s="17" t="s">
        <v>100</v>
      </c>
      <c r="B189" s="18"/>
      <c r="C189" s="18"/>
      <c r="D189" s="19"/>
      <c r="E189" s="29" t="s">
        <v>107</v>
      </c>
      <c r="F189" s="30" t="s">
        <v>27</v>
      </c>
      <c r="G189" s="31" t="s">
        <v>251</v>
      </c>
      <c r="H189" s="63">
        <v>2</v>
      </c>
      <c r="I189" s="63" t="s">
        <v>14</v>
      </c>
      <c r="J189" s="129">
        <v>1</v>
      </c>
      <c r="K189" s="21"/>
      <c r="L189" s="21"/>
      <c r="M189" s="23"/>
      <c r="N189" s="23"/>
      <c r="O189" s="26"/>
    </row>
    <row r="190" spans="1:15" x14ac:dyDescent="0.15">
      <c r="A190" s="17" t="s">
        <v>100</v>
      </c>
      <c r="B190" s="18"/>
      <c r="C190" s="18"/>
      <c r="D190" s="19"/>
      <c r="E190" s="29" t="s">
        <v>108</v>
      </c>
      <c r="F190" s="30" t="s">
        <v>27</v>
      </c>
      <c r="G190" s="31" t="s">
        <v>251</v>
      </c>
      <c r="H190" s="63">
        <v>2</v>
      </c>
      <c r="I190" s="63" t="s">
        <v>260</v>
      </c>
      <c r="J190" s="129">
        <v>1</v>
      </c>
      <c r="K190" s="21"/>
      <c r="L190" s="21"/>
      <c r="M190" s="23"/>
      <c r="N190" s="23"/>
      <c r="O190" s="26"/>
    </row>
    <row r="191" spans="1:15" x14ac:dyDescent="0.15">
      <c r="A191" s="17" t="s">
        <v>100</v>
      </c>
      <c r="B191" s="18"/>
      <c r="C191" s="18"/>
      <c r="D191" s="19"/>
      <c r="E191" s="191" t="s">
        <v>109</v>
      </c>
      <c r="F191" s="177" t="s">
        <v>27</v>
      </c>
      <c r="G191" s="192" t="s">
        <v>253</v>
      </c>
      <c r="H191" s="167">
        <v>2</v>
      </c>
      <c r="I191" s="167" t="s">
        <v>14</v>
      </c>
      <c r="J191" s="144">
        <v>2</v>
      </c>
      <c r="K191" s="1"/>
      <c r="L191" s="21"/>
      <c r="M191" s="23"/>
      <c r="N191" s="23"/>
      <c r="O191" s="26"/>
    </row>
    <row r="192" spans="1:15" x14ac:dyDescent="0.15">
      <c r="A192" s="17" t="s">
        <v>100</v>
      </c>
      <c r="B192" s="18"/>
      <c r="C192" s="18"/>
      <c r="D192" s="19"/>
      <c r="E192" s="191" t="s">
        <v>163</v>
      </c>
      <c r="F192" s="169" t="s">
        <v>27</v>
      </c>
      <c r="G192" s="166" t="s">
        <v>253</v>
      </c>
      <c r="H192" s="167">
        <v>2</v>
      </c>
      <c r="I192" s="167" t="s">
        <v>260</v>
      </c>
      <c r="J192" s="144">
        <v>2</v>
      </c>
      <c r="K192" s="1"/>
      <c r="L192" s="21"/>
      <c r="M192" s="23"/>
      <c r="N192" s="23"/>
      <c r="O192" s="26"/>
    </row>
    <row r="193" spans="1:15" x14ac:dyDescent="0.15">
      <c r="A193" s="17" t="s">
        <v>100</v>
      </c>
      <c r="B193" s="18"/>
      <c r="C193" s="18"/>
      <c r="D193" s="19"/>
      <c r="E193" s="18" t="s">
        <v>110</v>
      </c>
      <c r="F193" s="20" t="s">
        <v>27</v>
      </c>
      <c r="G193" s="41" t="s">
        <v>253</v>
      </c>
      <c r="H193" s="63">
        <v>2</v>
      </c>
      <c r="I193" s="76" t="s">
        <v>261</v>
      </c>
      <c r="J193" s="127">
        <v>2</v>
      </c>
      <c r="K193" s="1"/>
      <c r="L193" s="21"/>
      <c r="M193" s="23"/>
      <c r="N193" s="23"/>
      <c r="O193" s="26"/>
    </row>
    <row r="194" spans="1:15" x14ac:dyDescent="0.15">
      <c r="A194" s="42"/>
      <c r="B194" s="42"/>
      <c r="C194" s="42"/>
      <c r="D194" s="42"/>
      <c r="E194" s="42"/>
      <c r="F194" s="103"/>
      <c r="G194" s="43"/>
      <c r="H194" s="43"/>
      <c r="I194" s="43"/>
      <c r="J194" s="132"/>
      <c r="K194" s="44"/>
      <c r="L194" s="45"/>
      <c r="M194" s="46"/>
      <c r="N194" s="46"/>
      <c r="O194" s="45"/>
    </row>
    <row r="195" spans="1:15" x14ac:dyDescent="0.15">
      <c r="A195" s="17" t="s">
        <v>152</v>
      </c>
      <c r="B195" s="17" t="s">
        <v>16</v>
      </c>
      <c r="C195" s="18" t="s">
        <v>153</v>
      </c>
      <c r="D195" s="19" t="s">
        <v>102</v>
      </c>
      <c r="E195" s="18"/>
      <c r="F195" s="20"/>
      <c r="G195" s="36"/>
      <c r="J195" s="127"/>
      <c r="K195" s="22">
        <f>SUM(K196:K211)</f>
        <v>27.928571428571427</v>
      </c>
      <c r="L195" s="21">
        <f>K195/2</f>
        <v>13.964285714285714</v>
      </c>
      <c r="M195" s="80">
        <v>44455</v>
      </c>
      <c r="N195" s="80">
        <v>44819</v>
      </c>
      <c r="O195" s="24">
        <v>1</v>
      </c>
    </row>
    <row r="196" spans="1:15" x14ac:dyDescent="0.15">
      <c r="A196" s="17" t="s">
        <v>152</v>
      </c>
      <c r="B196" s="18"/>
      <c r="C196" s="18" t="s">
        <v>123</v>
      </c>
      <c r="D196" s="27" t="s">
        <v>287</v>
      </c>
      <c r="E196" s="18" t="s">
        <v>294</v>
      </c>
      <c r="F196" s="20" t="s">
        <v>19</v>
      </c>
      <c r="G196" s="1"/>
      <c r="J196" s="127">
        <v>0.5</v>
      </c>
      <c r="M196" s="23"/>
      <c r="N196" s="23"/>
      <c r="O196" s="26"/>
    </row>
    <row r="197" spans="1:15" x14ac:dyDescent="0.15">
      <c r="A197" s="17" t="s">
        <v>152</v>
      </c>
      <c r="B197" s="18"/>
      <c r="C197" s="18"/>
      <c r="D197" s="27"/>
      <c r="E197" s="178" t="s">
        <v>566</v>
      </c>
      <c r="F197" s="179" t="s">
        <v>20</v>
      </c>
      <c r="G197" s="180"/>
      <c r="H197" s="181"/>
      <c r="I197" s="181"/>
      <c r="J197" s="182">
        <v>4</v>
      </c>
      <c r="K197" s="105">
        <f>SUM(J196:J197)</f>
        <v>4.5</v>
      </c>
      <c r="M197" s="23"/>
      <c r="N197" s="23"/>
      <c r="O197" s="26"/>
    </row>
    <row r="198" spans="1:15" x14ac:dyDescent="0.15">
      <c r="A198" s="17" t="s">
        <v>152</v>
      </c>
      <c r="B198" s="18"/>
      <c r="C198" s="18"/>
      <c r="D198" s="27"/>
      <c r="E198" s="33"/>
      <c r="F198" s="102"/>
      <c r="G198" s="39"/>
      <c r="H198" s="39"/>
      <c r="I198" s="39"/>
      <c r="J198" s="130"/>
      <c r="K198" s="35"/>
      <c r="M198" s="23"/>
      <c r="N198" s="23"/>
      <c r="O198" s="26"/>
    </row>
    <row r="199" spans="1:15" x14ac:dyDescent="0.15">
      <c r="A199" s="17" t="s">
        <v>152</v>
      </c>
      <c r="B199" s="18"/>
      <c r="C199" s="58"/>
      <c r="D199" s="18"/>
      <c r="E199" s="82" t="s">
        <v>113</v>
      </c>
      <c r="F199" s="93" t="s">
        <v>27</v>
      </c>
      <c r="G199" s="87" t="s">
        <v>252</v>
      </c>
      <c r="H199" s="95">
        <v>1</v>
      </c>
      <c r="I199" s="95" t="s">
        <v>14</v>
      </c>
      <c r="J199" s="69">
        <v>2</v>
      </c>
      <c r="K199" s="21">
        <f>SUM(J199:J201)</f>
        <v>6</v>
      </c>
      <c r="L199" s="26"/>
      <c r="M199" s="23"/>
      <c r="N199" s="23"/>
      <c r="O199" s="26"/>
    </row>
    <row r="200" spans="1:15" ht="13" customHeight="1" x14ac:dyDescent="0.15">
      <c r="A200" s="17" t="s">
        <v>152</v>
      </c>
      <c r="B200" s="18"/>
      <c r="C200" s="58"/>
      <c r="D200" s="18"/>
      <c r="E200" s="82" t="s">
        <v>154</v>
      </c>
      <c r="F200" s="93" t="s">
        <v>27</v>
      </c>
      <c r="G200" s="87" t="s">
        <v>252</v>
      </c>
      <c r="H200" s="95">
        <v>1</v>
      </c>
      <c r="I200" s="95" t="s">
        <v>14</v>
      </c>
      <c r="J200" s="69">
        <v>2</v>
      </c>
      <c r="K200" s="21"/>
      <c r="L200" s="26"/>
      <c r="M200" s="23"/>
      <c r="N200" s="23"/>
      <c r="O200" s="26"/>
    </row>
    <row r="201" spans="1:15" ht="13" customHeight="1" x14ac:dyDescent="0.15">
      <c r="A201" s="17" t="s">
        <v>152</v>
      </c>
      <c r="B201" s="18"/>
      <c r="C201" s="58"/>
      <c r="D201" s="18"/>
      <c r="E201" s="168" t="s">
        <v>555</v>
      </c>
      <c r="F201" s="90" t="s">
        <v>480</v>
      </c>
      <c r="G201" s="86">
        <v>1</v>
      </c>
      <c r="H201" s="83" t="s">
        <v>251</v>
      </c>
      <c r="I201" s="83" t="s">
        <v>14</v>
      </c>
      <c r="J201" s="32">
        <v>2</v>
      </c>
      <c r="K201" s="21"/>
      <c r="L201" s="26"/>
      <c r="M201" s="23"/>
      <c r="N201" s="23"/>
      <c r="O201" s="26"/>
    </row>
    <row r="202" spans="1:15" x14ac:dyDescent="0.15">
      <c r="A202" s="17" t="s">
        <v>152</v>
      </c>
      <c r="B202" s="18"/>
      <c r="C202" s="18"/>
      <c r="D202" s="18"/>
      <c r="E202" s="33"/>
      <c r="F202" s="102"/>
      <c r="G202" s="39"/>
      <c r="H202" s="39"/>
      <c r="I202" s="39"/>
      <c r="J202" s="130"/>
      <c r="K202" s="35"/>
      <c r="L202" s="26"/>
      <c r="M202" s="23"/>
      <c r="N202" s="23"/>
      <c r="O202" s="26"/>
    </row>
    <row r="203" spans="1:15" x14ac:dyDescent="0.15">
      <c r="A203" s="17" t="s">
        <v>152</v>
      </c>
      <c r="B203" s="18"/>
      <c r="C203" s="18"/>
      <c r="D203" s="18"/>
      <c r="E203" s="29" t="s">
        <v>159</v>
      </c>
      <c r="F203" s="30" t="s">
        <v>27</v>
      </c>
      <c r="G203" s="31" t="s">
        <v>252</v>
      </c>
      <c r="H203" s="63">
        <v>2</v>
      </c>
      <c r="I203" s="63" t="s">
        <v>14</v>
      </c>
      <c r="J203" s="131">
        <v>2</v>
      </c>
      <c r="K203" s="21">
        <f>SUM(J203:J211)</f>
        <v>17.428571428571427</v>
      </c>
      <c r="L203" s="26"/>
      <c r="M203" s="23"/>
      <c r="N203" s="23"/>
      <c r="O203" s="26"/>
    </row>
    <row r="204" spans="1:15" x14ac:dyDescent="0.15">
      <c r="A204" s="17" t="s">
        <v>152</v>
      </c>
      <c r="B204" s="18"/>
      <c r="C204" s="18"/>
      <c r="D204" s="18"/>
      <c r="E204" s="29" t="s">
        <v>160</v>
      </c>
      <c r="F204" s="30" t="s">
        <v>27</v>
      </c>
      <c r="G204" s="31" t="s">
        <v>252</v>
      </c>
      <c r="H204" s="63">
        <v>2</v>
      </c>
      <c r="I204" s="63" t="s">
        <v>260</v>
      </c>
      <c r="J204" s="131">
        <v>2</v>
      </c>
      <c r="K204" s="21"/>
      <c r="L204" s="26"/>
      <c r="M204" s="23"/>
      <c r="N204" s="23"/>
      <c r="O204" s="26"/>
    </row>
    <row r="205" spans="1:15" x14ac:dyDescent="0.15">
      <c r="A205" s="17" t="s">
        <v>152</v>
      </c>
      <c r="B205" s="18"/>
      <c r="C205" s="18"/>
      <c r="D205" s="18"/>
      <c r="E205" s="29" t="s">
        <v>161</v>
      </c>
      <c r="F205" s="30" t="s">
        <v>27</v>
      </c>
      <c r="G205" s="31" t="s">
        <v>252</v>
      </c>
      <c r="H205" s="63">
        <v>2</v>
      </c>
      <c r="I205" s="63" t="s">
        <v>14</v>
      </c>
      <c r="J205" s="131">
        <v>2</v>
      </c>
      <c r="K205" s="21"/>
      <c r="L205" s="26"/>
      <c r="M205" s="23"/>
      <c r="N205" s="23"/>
      <c r="O205" s="26"/>
    </row>
    <row r="206" spans="1:15" x14ac:dyDescent="0.15">
      <c r="A206" s="17" t="s">
        <v>152</v>
      </c>
      <c r="B206" s="18"/>
      <c r="C206" s="18"/>
      <c r="D206" s="18"/>
      <c r="E206" s="29" t="s">
        <v>162</v>
      </c>
      <c r="F206" s="30" t="s">
        <v>27</v>
      </c>
      <c r="G206" s="31" t="s">
        <v>252</v>
      </c>
      <c r="H206" s="63">
        <v>2</v>
      </c>
      <c r="I206" s="63" t="s">
        <v>260</v>
      </c>
      <c r="J206" s="131">
        <v>2</v>
      </c>
      <c r="K206" s="21"/>
      <c r="L206" s="26"/>
      <c r="M206" s="23"/>
      <c r="N206" s="23"/>
      <c r="O206" s="26"/>
    </row>
    <row r="207" spans="1:15" x14ac:dyDescent="0.15">
      <c r="A207" s="17" t="s">
        <v>152</v>
      </c>
      <c r="B207" s="18"/>
      <c r="C207" s="18"/>
      <c r="D207" s="18"/>
      <c r="E207" s="191" t="s">
        <v>163</v>
      </c>
      <c r="F207" s="169" t="s">
        <v>27</v>
      </c>
      <c r="G207" s="166" t="s">
        <v>253</v>
      </c>
      <c r="H207" s="167">
        <v>2</v>
      </c>
      <c r="I207" s="167" t="s">
        <v>260</v>
      </c>
      <c r="J207" s="144">
        <v>2</v>
      </c>
      <c r="K207" s="21"/>
      <c r="L207" s="26"/>
      <c r="M207" s="23"/>
      <c r="N207" s="23"/>
      <c r="O207" s="26"/>
    </row>
    <row r="208" spans="1:15" x14ac:dyDescent="0.15">
      <c r="A208" s="17" t="s">
        <v>152</v>
      </c>
      <c r="B208" s="18"/>
      <c r="C208" s="18"/>
      <c r="D208" s="18"/>
      <c r="E208" s="191" t="s">
        <v>109</v>
      </c>
      <c r="F208" s="177" t="s">
        <v>27</v>
      </c>
      <c r="G208" s="192" t="s">
        <v>253</v>
      </c>
      <c r="H208" s="167">
        <v>2</v>
      </c>
      <c r="I208" s="167" t="s">
        <v>14</v>
      </c>
      <c r="J208" s="144">
        <v>2</v>
      </c>
      <c r="K208" s="21"/>
      <c r="L208" s="26"/>
      <c r="M208" s="23"/>
      <c r="N208" s="23"/>
      <c r="O208" s="26"/>
    </row>
    <row r="209" spans="1:15" x14ac:dyDescent="0.15">
      <c r="A209" s="17" t="s">
        <v>152</v>
      </c>
      <c r="B209" s="18"/>
      <c r="C209" s="18"/>
      <c r="D209" s="18"/>
      <c r="E209" s="29" t="s">
        <v>110</v>
      </c>
      <c r="F209" s="30" t="s">
        <v>27</v>
      </c>
      <c r="G209" s="38" t="s">
        <v>253</v>
      </c>
      <c r="H209" s="63">
        <v>2</v>
      </c>
      <c r="I209" s="63" t="s">
        <v>261</v>
      </c>
      <c r="J209" s="127">
        <v>2</v>
      </c>
      <c r="K209" s="21"/>
      <c r="L209" s="26"/>
      <c r="M209" s="23"/>
      <c r="N209" s="23"/>
      <c r="O209" s="26"/>
    </row>
    <row r="210" spans="1:15" x14ac:dyDescent="0.15">
      <c r="A210" s="17" t="s">
        <v>152</v>
      </c>
      <c r="B210" s="18"/>
      <c r="C210" s="18"/>
      <c r="D210" s="18"/>
      <c r="E210" s="153" t="s">
        <v>246</v>
      </c>
      <c r="F210" s="30" t="s">
        <v>24</v>
      </c>
      <c r="G210" s="38" t="s">
        <v>251</v>
      </c>
      <c r="H210" s="63">
        <v>2</v>
      </c>
      <c r="I210" s="63" t="s">
        <v>260</v>
      </c>
      <c r="J210" s="127">
        <v>2</v>
      </c>
      <c r="K210" s="21"/>
      <c r="L210" s="26"/>
      <c r="M210" s="23"/>
      <c r="N210" s="23"/>
      <c r="O210" s="26"/>
    </row>
    <row r="211" spans="1:15" x14ac:dyDescent="0.15">
      <c r="A211" s="17" t="s">
        <v>152</v>
      </c>
      <c r="B211" s="18"/>
      <c r="C211" s="18"/>
      <c r="D211" s="18"/>
      <c r="E211" s="190" t="s">
        <v>565</v>
      </c>
      <c r="F211" s="190"/>
      <c r="G211" s="190"/>
      <c r="H211" s="190"/>
      <c r="I211" s="190"/>
      <c r="J211" s="144">
        <v>1.4285714285714286</v>
      </c>
      <c r="K211" s="21"/>
      <c r="L211" s="26"/>
      <c r="M211" s="23"/>
      <c r="N211" s="23"/>
      <c r="O211" s="26"/>
    </row>
    <row r="212" spans="1:15" x14ac:dyDescent="0.15">
      <c r="A212" s="42"/>
      <c r="B212" s="42"/>
      <c r="C212" s="42"/>
      <c r="D212" s="42"/>
      <c r="E212" s="42"/>
      <c r="F212" s="103"/>
      <c r="G212" s="43"/>
      <c r="H212" s="43"/>
      <c r="I212" s="43"/>
      <c r="J212" s="132"/>
      <c r="K212" s="44"/>
      <c r="L212" s="45"/>
      <c r="M212" s="46"/>
      <c r="N212" s="46"/>
      <c r="O212" s="45"/>
    </row>
    <row r="213" spans="1:15" x14ac:dyDescent="0.15">
      <c r="A213" s="17" t="s">
        <v>111</v>
      </c>
      <c r="B213" s="17" t="s">
        <v>16</v>
      </c>
      <c r="C213" s="18" t="s">
        <v>112</v>
      </c>
      <c r="D213" s="19" t="s">
        <v>102</v>
      </c>
      <c r="E213" s="153"/>
      <c r="F213" s="20"/>
      <c r="G213" s="36"/>
      <c r="J213" s="127"/>
      <c r="K213" s="22">
        <f>SUM(K214:K223)</f>
        <v>25.528571428571428</v>
      </c>
      <c r="L213" s="21">
        <f>K213/2</f>
        <v>12.764285714285714</v>
      </c>
      <c r="M213" s="23"/>
      <c r="N213" s="23"/>
      <c r="O213" s="24">
        <v>1</v>
      </c>
    </row>
    <row r="214" spans="1:15" x14ac:dyDescent="0.15">
      <c r="A214" s="17" t="s">
        <v>111</v>
      </c>
      <c r="B214" s="18"/>
      <c r="C214" s="18"/>
      <c r="D214" s="19"/>
      <c r="E214" s="18" t="s">
        <v>285</v>
      </c>
      <c r="F214" s="1" t="s">
        <v>57</v>
      </c>
      <c r="G214" s="37"/>
      <c r="J214" s="127">
        <v>6.1</v>
      </c>
      <c r="K214" s="105">
        <f>SUM(J214:J215)</f>
        <v>10.1</v>
      </c>
      <c r="L214" s="21"/>
      <c r="M214" s="23"/>
      <c r="N214" s="23"/>
      <c r="O214" s="26"/>
    </row>
    <row r="215" spans="1:15" x14ac:dyDescent="0.15">
      <c r="A215" s="17" t="s">
        <v>111</v>
      </c>
      <c r="B215" s="18"/>
      <c r="C215" s="18"/>
      <c r="D215" s="19"/>
      <c r="E215" s="88" t="s">
        <v>60</v>
      </c>
      <c r="F215" s="93" t="s">
        <v>20</v>
      </c>
      <c r="G215" s="94"/>
      <c r="H215" s="83"/>
      <c r="I215" s="83"/>
      <c r="J215" s="129">
        <v>4</v>
      </c>
      <c r="L215" s="21"/>
      <c r="M215" s="23"/>
      <c r="N215" s="23"/>
      <c r="O215" s="24"/>
    </row>
    <row r="216" spans="1:15" x14ac:dyDescent="0.15">
      <c r="A216" s="17" t="s">
        <v>111</v>
      </c>
      <c r="B216" s="18"/>
      <c r="C216" s="18"/>
      <c r="D216" s="19"/>
      <c r="E216" s="33"/>
      <c r="F216" s="102"/>
      <c r="G216" s="39"/>
      <c r="H216" s="39"/>
      <c r="I216" s="39"/>
      <c r="J216" s="130"/>
      <c r="K216" s="35"/>
      <c r="L216" s="21"/>
      <c r="M216" s="23"/>
      <c r="N216" s="23"/>
      <c r="O216" s="26"/>
    </row>
    <row r="217" spans="1:15" x14ac:dyDescent="0.15">
      <c r="A217" s="17" t="s">
        <v>111</v>
      </c>
      <c r="B217" s="18"/>
      <c r="C217" s="18"/>
      <c r="D217" s="19"/>
      <c r="E217" s="153" t="s">
        <v>116</v>
      </c>
      <c r="F217" s="20" t="s">
        <v>27</v>
      </c>
      <c r="G217" s="38" t="s">
        <v>252</v>
      </c>
      <c r="H217" s="63">
        <v>1</v>
      </c>
      <c r="I217" s="76" t="s">
        <v>261</v>
      </c>
      <c r="J217" s="127">
        <v>4</v>
      </c>
      <c r="K217" s="2">
        <f>SUM(J217:J217)</f>
        <v>4</v>
      </c>
      <c r="L217" s="21"/>
      <c r="M217" s="23"/>
      <c r="N217" s="23"/>
      <c r="O217" s="26"/>
    </row>
    <row r="218" spans="1:15" x14ac:dyDescent="0.15">
      <c r="A218" s="17" t="s">
        <v>111</v>
      </c>
      <c r="B218" s="18"/>
      <c r="C218" s="18"/>
      <c r="D218" s="19"/>
      <c r="E218" s="33"/>
      <c r="F218" s="102"/>
      <c r="G218" s="39"/>
      <c r="H218" s="39"/>
      <c r="I218" s="39"/>
      <c r="J218" s="130"/>
      <c r="K218" s="35"/>
      <c r="L218" s="21"/>
      <c r="M218" s="23"/>
      <c r="N218" s="23"/>
      <c r="O218" s="26"/>
    </row>
    <row r="219" spans="1:15" x14ac:dyDescent="0.15">
      <c r="A219" s="17" t="s">
        <v>111</v>
      </c>
      <c r="B219" s="18"/>
      <c r="C219" s="18"/>
      <c r="D219" s="19"/>
      <c r="E219" s="153" t="s">
        <v>117</v>
      </c>
      <c r="F219" s="20" t="s">
        <v>27</v>
      </c>
      <c r="G219" s="38" t="s">
        <v>252</v>
      </c>
      <c r="H219" s="63">
        <v>2</v>
      </c>
      <c r="I219" s="63" t="s">
        <v>14</v>
      </c>
      <c r="J219" s="127">
        <v>2</v>
      </c>
      <c r="K219" s="2">
        <f>SUM(J219:J223)</f>
        <v>11.428571428571429</v>
      </c>
      <c r="L219" s="21"/>
      <c r="M219" s="23"/>
      <c r="N219" s="23"/>
      <c r="O219" s="26"/>
    </row>
    <row r="220" spans="1:15" x14ac:dyDescent="0.15">
      <c r="A220" s="17" t="s">
        <v>111</v>
      </c>
      <c r="B220" s="18"/>
      <c r="C220" s="18"/>
      <c r="D220" s="19"/>
      <c r="E220" s="153" t="s">
        <v>118</v>
      </c>
      <c r="F220" s="20" t="s">
        <v>27</v>
      </c>
      <c r="G220" s="38" t="s">
        <v>252</v>
      </c>
      <c r="H220" s="63">
        <v>2</v>
      </c>
      <c r="I220" s="63" t="s">
        <v>260</v>
      </c>
      <c r="J220" s="127">
        <v>2</v>
      </c>
      <c r="K220" s="2"/>
      <c r="L220" s="21"/>
      <c r="M220" s="23"/>
      <c r="N220" s="23"/>
      <c r="O220" s="26"/>
    </row>
    <row r="221" spans="1:15" x14ac:dyDescent="0.15">
      <c r="A221" s="17" t="s">
        <v>111</v>
      </c>
      <c r="B221" s="18"/>
      <c r="C221" s="18"/>
      <c r="D221" s="19"/>
      <c r="E221" s="153" t="s">
        <v>119</v>
      </c>
      <c r="F221" s="20" t="s">
        <v>27</v>
      </c>
      <c r="G221" s="38" t="s">
        <v>252</v>
      </c>
      <c r="H221" s="63">
        <v>2</v>
      </c>
      <c r="I221" s="63" t="s">
        <v>14</v>
      </c>
      <c r="J221" s="127">
        <v>3</v>
      </c>
      <c r="K221" s="2"/>
      <c r="L221" s="21"/>
      <c r="M221" s="23"/>
      <c r="N221" s="23"/>
      <c r="O221" s="26"/>
    </row>
    <row r="222" spans="1:15" x14ac:dyDescent="0.15">
      <c r="A222" s="17" t="s">
        <v>111</v>
      </c>
      <c r="B222" s="18"/>
      <c r="C222" s="18"/>
      <c r="D222" s="19"/>
      <c r="E222" s="153" t="s">
        <v>120</v>
      </c>
      <c r="F222" s="20" t="s">
        <v>27</v>
      </c>
      <c r="G222" s="38" t="s">
        <v>252</v>
      </c>
      <c r="H222" s="63">
        <v>2</v>
      </c>
      <c r="I222" s="63" t="s">
        <v>260</v>
      </c>
      <c r="J222" s="127">
        <v>3</v>
      </c>
      <c r="K222" s="2"/>
      <c r="L222" s="21"/>
      <c r="M222" s="23"/>
      <c r="N222" s="23"/>
      <c r="O222" s="26"/>
    </row>
    <row r="223" spans="1:15" x14ac:dyDescent="0.15">
      <c r="A223" s="17" t="s">
        <v>111</v>
      </c>
      <c r="B223" s="18"/>
      <c r="C223" s="18"/>
      <c r="D223" s="19"/>
      <c r="E223" s="190" t="s">
        <v>565</v>
      </c>
      <c r="F223" s="190"/>
      <c r="G223" s="190"/>
      <c r="H223" s="190"/>
      <c r="I223" s="190"/>
      <c r="J223" s="144">
        <v>1.4285714285714286</v>
      </c>
      <c r="K223" s="2"/>
      <c r="L223" s="21"/>
      <c r="M223" s="23"/>
      <c r="N223" s="23"/>
      <c r="O223" s="26"/>
    </row>
    <row r="224" spans="1:15" x14ac:dyDescent="0.15">
      <c r="A224" s="12"/>
      <c r="B224" s="12"/>
      <c r="C224" s="12"/>
      <c r="D224" s="12"/>
      <c r="E224" s="12"/>
      <c r="F224" s="101"/>
      <c r="G224" s="13"/>
      <c r="H224" s="13"/>
      <c r="I224" s="13"/>
      <c r="J224" s="126"/>
      <c r="K224" s="14"/>
      <c r="L224" s="15"/>
      <c r="M224" s="55"/>
      <c r="N224" s="55"/>
      <c r="O224" s="15"/>
    </row>
    <row r="225" spans="1:15" x14ac:dyDescent="0.15">
      <c r="A225" s="17" t="s">
        <v>129</v>
      </c>
      <c r="B225" s="17" t="s">
        <v>14</v>
      </c>
      <c r="C225" s="18" t="s">
        <v>131</v>
      </c>
      <c r="D225" s="19" t="s">
        <v>132</v>
      </c>
      <c r="E225" s="18"/>
      <c r="F225" s="1"/>
      <c r="G225" s="37"/>
      <c r="J225" s="127"/>
      <c r="K225" s="22">
        <f>SUM(K226:K233)</f>
        <v>12</v>
      </c>
      <c r="L225" s="21">
        <f>K225/2</f>
        <v>6</v>
      </c>
      <c r="M225" s="80">
        <v>44455</v>
      </c>
      <c r="N225" s="80">
        <v>44819</v>
      </c>
      <c r="O225" s="56">
        <v>0.5</v>
      </c>
    </row>
    <row r="226" spans="1:15" x14ac:dyDescent="0.15">
      <c r="A226" s="17" t="s">
        <v>129</v>
      </c>
      <c r="B226" s="57"/>
      <c r="C226" s="18" t="s">
        <v>123</v>
      </c>
      <c r="D226" s="19"/>
      <c r="E226" s="18"/>
      <c r="F226" s="1"/>
      <c r="J226" s="136"/>
      <c r="L226" s="21"/>
      <c r="M226" s="65"/>
      <c r="N226" s="65"/>
      <c r="O226" s="18"/>
    </row>
    <row r="227" spans="1:15" x14ac:dyDescent="0.15">
      <c r="A227" s="17" t="s">
        <v>129</v>
      </c>
      <c r="B227" s="57"/>
      <c r="C227" s="18"/>
      <c r="D227" s="19"/>
      <c r="E227" s="33"/>
      <c r="F227" s="102"/>
      <c r="G227" s="39"/>
      <c r="H227" s="39"/>
      <c r="I227" s="39"/>
      <c r="J227" s="130"/>
      <c r="K227" s="35"/>
      <c r="L227" s="21"/>
      <c r="M227" s="65"/>
      <c r="N227" s="65"/>
      <c r="O227" s="18"/>
    </row>
    <row r="228" spans="1:15" x14ac:dyDescent="0.15">
      <c r="A228" s="17" t="s">
        <v>129</v>
      </c>
      <c r="B228" s="57"/>
      <c r="C228" s="58" t="s">
        <v>511</v>
      </c>
      <c r="D228" s="19"/>
      <c r="E228" s="29" t="s">
        <v>510</v>
      </c>
      <c r="F228" s="30" t="s">
        <v>27</v>
      </c>
      <c r="G228" s="31" t="s">
        <v>252</v>
      </c>
      <c r="H228" s="63">
        <v>1</v>
      </c>
      <c r="I228" s="63" t="s">
        <v>261</v>
      </c>
      <c r="J228" s="127">
        <v>3</v>
      </c>
      <c r="K228" s="21">
        <f>SUM(J228:J229)</f>
        <v>6</v>
      </c>
      <c r="L228" s="21"/>
      <c r="M228" s="65"/>
      <c r="N228" s="65"/>
      <c r="O228" s="18"/>
    </row>
    <row r="229" spans="1:15" x14ac:dyDescent="0.15">
      <c r="A229" s="17" t="s">
        <v>129</v>
      </c>
      <c r="B229" s="57"/>
      <c r="C229" s="18"/>
      <c r="D229" s="19"/>
      <c r="E229" s="82" t="s">
        <v>512</v>
      </c>
      <c r="F229" s="93" t="s">
        <v>27</v>
      </c>
      <c r="G229" s="73" t="s">
        <v>252</v>
      </c>
      <c r="H229" s="83">
        <v>1</v>
      </c>
      <c r="I229" s="83" t="s">
        <v>260</v>
      </c>
      <c r="J229" s="129">
        <v>3</v>
      </c>
      <c r="K229" s="21"/>
      <c r="L229" s="21"/>
      <c r="M229" s="65"/>
      <c r="N229" s="65"/>
      <c r="O229" s="18"/>
    </row>
    <row r="230" spans="1:15" x14ac:dyDescent="0.15">
      <c r="A230" s="17" t="s">
        <v>129</v>
      </c>
      <c r="B230" s="57"/>
      <c r="C230" s="18"/>
      <c r="D230" s="19"/>
      <c r="E230" s="33"/>
      <c r="F230" s="102"/>
      <c r="G230" s="39"/>
      <c r="H230" s="39"/>
      <c r="I230" s="39"/>
      <c r="J230" s="130"/>
      <c r="K230" s="35"/>
      <c r="L230" s="79"/>
      <c r="M230" s="65"/>
      <c r="N230" s="65"/>
      <c r="O230" s="18"/>
    </row>
    <row r="231" spans="1:15" x14ac:dyDescent="0.15">
      <c r="A231" s="17" t="s">
        <v>129</v>
      </c>
      <c r="B231" s="57"/>
      <c r="C231" s="18"/>
      <c r="D231" s="19"/>
      <c r="E231" s="176" t="s">
        <v>137</v>
      </c>
      <c r="F231" s="90" t="s">
        <v>27</v>
      </c>
      <c r="G231" s="86" t="s">
        <v>253</v>
      </c>
      <c r="H231" s="83">
        <v>2</v>
      </c>
      <c r="I231" s="83" t="s">
        <v>14</v>
      </c>
      <c r="J231" s="129">
        <v>3</v>
      </c>
      <c r="K231" s="2">
        <f>SUM(J231:J233)</f>
        <v>6</v>
      </c>
      <c r="L231" s="79"/>
      <c r="M231" s="65"/>
      <c r="N231" s="65"/>
      <c r="O231" s="18"/>
    </row>
    <row r="232" spans="1:15" x14ac:dyDescent="0.15">
      <c r="A232" s="17" t="s">
        <v>129</v>
      </c>
      <c r="B232" s="57"/>
      <c r="C232" s="153"/>
      <c r="D232" s="19"/>
      <c r="E232" s="82" t="s">
        <v>133</v>
      </c>
      <c r="F232" s="93" t="s">
        <v>76</v>
      </c>
      <c r="G232" s="73" t="s">
        <v>251</v>
      </c>
      <c r="H232" s="83">
        <v>2</v>
      </c>
      <c r="I232" s="83" t="s">
        <v>260</v>
      </c>
      <c r="J232" s="129">
        <v>1</v>
      </c>
      <c r="L232" s="21"/>
      <c r="M232" s="65"/>
      <c r="N232" s="65"/>
      <c r="O232" s="18"/>
    </row>
    <row r="233" spans="1:15" x14ac:dyDescent="0.15">
      <c r="A233" s="17" t="s">
        <v>129</v>
      </c>
      <c r="B233" s="57"/>
      <c r="C233" s="153"/>
      <c r="D233" s="19"/>
      <c r="E233" s="18" t="s">
        <v>134</v>
      </c>
      <c r="F233" s="20" t="s">
        <v>76</v>
      </c>
      <c r="G233" s="36" t="s">
        <v>251</v>
      </c>
      <c r="H233" s="63">
        <v>2</v>
      </c>
      <c r="I233" s="63" t="s">
        <v>260</v>
      </c>
      <c r="J233" s="127">
        <v>2</v>
      </c>
      <c r="K233" s="2"/>
      <c r="L233" s="21"/>
      <c r="M233" s="65"/>
      <c r="N233" s="65"/>
      <c r="O233" s="18"/>
    </row>
    <row r="234" spans="1:15" x14ac:dyDescent="0.15">
      <c r="A234" s="42"/>
      <c r="B234" s="42"/>
      <c r="C234" s="42"/>
      <c r="D234" s="42"/>
      <c r="E234" s="42"/>
      <c r="F234" s="103"/>
      <c r="G234" s="43"/>
      <c r="H234" s="43"/>
      <c r="I234" s="43"/>
      <c r="J234" s="132"/>
      <c r="K234" s="44"/>
      <c r="L234" s="45"/>
      <c r="M234" s="46"/>
      <c r="N234" s="46"/>
      <c r="O234" s="45"/>
    </row>
    <row r="235" spans="1:15" x14ac:dyDescent="0.15">
      <c r="A235" s="17" t="s">
        <v>139</v>
      </c>
      <c r="B235" s="17" t="s">
        <v>16</v>
      </c>
      <c r="C235" s="18" t="s">
        <v>140</v>
      </c>
      <c r="D235" s="19" t="s">
        <v>132</v>
      </c>
      <c r="E235" s="18"/>
      <c r="F235" s="20"/>
      <c r="G235" s="36"/>
      <c r="J235" s="127"/>
      <c r="K235" s="22">
        <f>SUM(K236:K242)</f>
        <v>16</v>
      </c>
      <c r="L235" s="21">
        <f>K235/2</f>
        <v>8</v>
      </c>
      <c r="M235" s="80">
        <v>44455</v>
      </c>
      <c r="N235" s="80">
        <v>44819</v>
      </c>
      <c r="O235" s="24">
        <v>0.59</v>
      </c>
    </row>
    <row r="236" spans="1:15" x14ac:dyDescent="0.15">
      <c r="A236" s="17" t="s">
        <v>139</v>
      </c>
      <c r="B236" s="18"/>
      <c r="C236" s="18" t="s">
        <v>123</v>
      </c>
      <c r="D236" s="19"/>
      <c r="E236" s="18" t="s">
        <v>141</v>
      </c>
      <c r="F236" s="20" t="s">
        <v>142</v>
      </c>
      <c r="G236" s="36" t="s">
        <v>251</v>
      </c>
      <c r="H236" s="63">
        <v>1</v>
      </c>
      <c r="I236" s="63" t="s">
        <v>14</v>
      </c>
      <c r="J236" s="127">
        <v>2</v>
      </c>
      <c r="K236" s="21">
        <f>SUM(J236:J239)</f>
        <v>10</v>
      </c>
      <c r="L236" s="21"/>
      <c r="M236" s="23"/>
      <c r="N236" s="23"/>
      <c r="O236" s="18"/>
    </row>
    <row r="237" spans="1:15" x14ac:dyDescent="0.15">
      <c r="A237" s="17" t="s">
        <v>139</v>
      </c>
      <c r="B237" s="18"/>
      <c r="C237" s="18"/>
      <c r="D237" s="19"/>
      <c r="E237" s="18" t="s">
        <v>143</v>
      </c>
      <c r="F237" s="20" t="s">
        <v>142</v>
      </c>
      <c r="G237" s="36" t="s">
        <v>251</v>
      </c>
      <c r="H237" s="63">
        <v>1</v>
      </c>
      <c r="I237" s="63" t="s">
        <v>260</v>
      </c>
      <c r="J237" s="127">
        <v>2</v>
      </c>
      <c r="K237" s="21"/>
      <c r="L237" s="26"/>
      <c r="M237" s="23"/>
      <c r="N237" s="23"/>
      <c r="O237" s="26"/>
    </row>
    <row r="238" spans="1:15" x14ac:dyDescent="0.15">
      <c r="A238" s="17" t="s">
        <v>139</v>
      </c>
      <c r="B238" s="18"/>
      <c r="C238" s="18"/>
      <c r="D238" s="19"/>
      <c r="E238" s="29" t="s">
        <v>144</v>
      </c>
      <c r="F238" s="30" t="s">
        <v>46</v>
      </c>
      <c r="G238" s="31" t="s">
        <v>251</v>
      </c>
      <c r="H238" s="63">
        <v>1</v>
      </c>
      <c r="I238" s="63" t="s">
        <v>14</v>
      </c>
      <c r="J238" s="131">
        <v>4</v>
      </c>
      <c r="K238" s="1"/>
      <c r="L238" s="26"/>
      <c r="M238" s="23"/>
      <c r="N238" s="23"/>
      <c r="O238" s="26"/>
    </row>
    <row r="239" spans="1:15" x14ac:dyDescent="0.15">
      <c r="A239" s="17" t="s">
        <v>139</v>
      </c>
      <c r="B239" s="18"/>
      <c r="C239" s="153"/>
      <c r="D239" s="19"/>
      <c r="E239" s="82" t="s">
        <v>499</v>
      </c>
      <c r="F239" s="93" t="s">
        <v>493</v>
      </c>
      <c r="G239" s="73" t="s">
        <v>251</v>
      </c>
      <c r="H239" s="83">
        <v>1</v>
      </c>
      <c r="I239" s="83" t="s">
        <v>14</v>
      </c>
      <c r="J239" s="129">
        <v>2</v>
      </c>
      <c r="K239" s="1"/>
      <c r="L239" s="26"/>
      <c r="M239" s="23"/>
      <c r="N239" s="23"/>
      <c r="O239" s="26"/>
    </row>
    <row r="240" spans="1:15" x14ac:dyDescent="0.15">
      <c r="A240" s="17" t="s">
        <v>139</v>
      </c>
      <c r="B240" s="18"/>
      <c r="C240" s="153"/>
      <c r="D240" s="19"/>
      <c r="E240" s="33"/>
      <c r="F240" s="102"/>
      <c r="G240" s="39"/>
      <c r="H240" s="39"/>
      <c r="I240" s="39"/>
      <c r="J240" s="130"/>
      <c r="K240" s="35"/>
      <c r="L240" s="26"/>
      <c r="M240" s="23"/>
      <c r="N240" s="23"/>
      <c r="O240" s="26"/>
    </row>
    <row r="241" spans="1:15" x14ac:dyDescent="0.15">
      <c r="A241" s="17" t="s">
        <v>139</v>
      </c>
      <c r="B241" s="18"/>
      <c r="C241" s="26"/>
      <c r="D241" s="19"/>
      <c r="E241" s="153" t="s">
        <v>145</v>
      </c>
      <c r="F241" s="20" t="s">
        <v>142</v>
      </c>
      <c r="G241" s="36" t="s">
        <v>251</v>
      </c>
      <c r="H241" s="63">
        <v>2</v>
      </c>
      <c r="I241" s="63" t="s">
        <v>14</v>
      </c>
      <c r="J241" s="127">
        <v>3</v>
      </c>
      <c r="K241" s="21">
        <f>SUM(J241:J242)</f>
        <v>6</v>
      </c>
      <c r="L241" s="26"/>
      <c r="M241" s="47"/>
      <c r="N241" s="47"/>
      <c r="O241" s="26"/>
    </row>
    <row r="242" spans="1:15" x14ac:dyDescent="0.15">
      <c r="A242" s="17" t="s">
        <v>139</v>
      </c>
      <c r="B242" s="18"/>
      <c r="C242" s="153"/>
      <c r="D242" s="19"/>
      <c r="E242" s="153" t="s">
        <v>146</v>
      </c>
      <c r="F242" s="20" t="s">
        <v>142</v>
      </c>
      <c r="G242" s="36" t="s">
        <v>251</v>
      </c>
      <c r="H242" s="63">
        <v>2</v>
      </c>
      <c r="I242" s="63" t="s">
        <v>260</v>
      </c>
      <c r="J242" s="127">
        <v>3</v>
      </c>
      <c r="K242" s="21" t="s">
        <v>52</v>
      </c>
      <c r="L242" s="26"/>
      <c r="M242" s="47"/>
      <c r="N242" s="47"/>
      <c r="O242" s="26"/>
    </row>
    <row r="243" spans="1:15" x14ac:dyDescent="0.15">
      <c r="A243" s="42"/>
      <c r="B243" s="42"/>
      <c r="C243" s="42"/>
      <c r="D243" s="42"/>
      <c r="E243" s="42"/>
      <c r="F243" s="103"/>
      <c r="G243" s="43"/>
      <c r="H243" s="43"/>
      <c r="I243" s="43"/>
      <c r="J243" s="132"/>
      <c r="K243" s="44"/>
      <c r="L243" s="45"/>
      <c r="M243" s="46"/>
      <c r="N243" s="46"/>
      <c r="O243" s="45"/>
    </row>
    <row r="244" spans="1:15" x14ac:dyDescent="0.15">
      <c r="A244" s="17" t="s">
        <v>257</v>
      </c>
      <c r="B244" s="17" t="s">
        <v>130</v>
      </c>
      <c r="C244" s="29" t="s">
        <v>255</v>
      </c>
      <c r="D244" s="19" t="s">
        <v>132</v>
      </c>
      <c r="E244" s="18"/>
      <c r="F244" s="20"/>
      <c r="G244" s="36"/>
      <c r="J244" s="127"/>
      <c r="K244" s="22">
        <f>SUM(K245:K245)</f>
        <v>0.8571428571428571</v>
      </c>
      <c r="L244" s="21">
        <f>K244/2</f>
        <v>0.42857142857142855</v>
      </c>
      <c r="M244" s="65"/>
      <c r="N244" s="65"/>
      <c r="O244" s="24">
        <v>0.2</v>
      </c>
    </row>
    <row r="245" spans="1:15" x14ac:dyDescent="0.15">
      <c r="A245" s="17" t="s">
        <v>257</v>
      </c>
      <c r="B245" s="18"/>
      <c r="C245" s="58" t="s">
        <v>256</v>
      </c>
      <c r="D245" s="18"/>
      <c r="E245" s="18" t="s">
        <v>29</v>
      </c>
      <c r="F245" s="20" t="s">
        <v>22</v>
      </c>
      <c r="G245" s="41" t="s">
        <v>251</v>
      </c>
      <c r="H245" s="63">
        <v>2</v>
      </c>
      <c r="I245" s="63" t="s">
        <v>260</v>
      </c>
      <c r="J245" s="127">
        <f>12/14</f>
        <v>0.8571428571428571</v>
      </c>
      <c r="K245" s="21">
        <f>SUM(J245:J245)</f>
        <v>0.8571428571428571</v>
      </c>
      <c r="L245" s="26"/>
      <c r="M245" s="23"/>
      <c r="N245" s="23"/>
      <c r="O245" s="26"/>
    </row>
    <row r="246" spans="1:15" x14ac:dyDescent="0.15">
      <c r="A246" s="42"/>
      <c r="B246" s="42"/>
      <c r="C246" s="42"/>
      <c r="D246" s="42"/>
      <c r="E246" s="42"/>
      <c r="F246" s="103"/>
      <c r="G246" s="43"/>
      <c r="H246" s="43"/>
      <c r="I246" s="43"/>
      <c r="J246" s="132"/>
      <c r="K246" s="44"/>
      <c r="L246" s="45"/>
      <c r="M246" s="46"/>
      <c r="N246" s="46"/>
      <c r="O246" s="45"/>
    </row>
    <row r="247" spans="1:15" x14ac:dyDescent="0.15">
      <c r="A247" s="17" t="s">
        <v>561</v>
      </c>
      <c r="B247" s="17" t="s">
        <v>130</v>
      </c>
      <c r="C247" s="168" t="s">
        <v>560</v>
      </c>
      <c r="D247" s="18"/>
      <c r="E247" s="18"/>
      <c r="F247" s="20"/>
      <c r="G247" s="41"/>
      <c r="J247" s="127"/>
      <c r="K247" s="22">
        <f>SUM(K248:K248)</f>
        <v>2.3600000000000003</v>
      </c>
      <c r="L247" s="21">
        <f>K247/2</f>
        <v>1.1800000000000002</v>
      </c>
      <c r="M247" s="80">
        <v>44620</v>
      </c>
      <c r="N247" s="80">
        <v>44773</v>
      </c>
      <c r="O247" s="24">
        <v>0.2</v>
      </c>
    </row>
    <row r="248" spans="1:15" x14ac:dyDescent="0.15">
      <c r="A248" s="17" t="s">
        <v>561</v>
      </c>
      <c r="B248" s="18"/>
      <c r="C248" s="82" t="s">
        <v>135</v>
      </c>
      <c r="D248" s="18"/>
      <c r="E248" s="168" t="s">
        <v>229</v>
      </c>
      <c r="F248" s="169" t="s">
        <v>62</v>
      </c>
      <c r="G248" s="170" t="s">
        <v>251</v>
      </c>
      <c r="H248" s="167">
        <v>2</v>
      </c>
      <c r="I248" s="167" t="s">
        <v>260</v>
      </c>
      <c r="J248" s="144">
        <v>1.29</v>
      </c>
      <c r="K248" s="21">
        <f>SUM(J248:J249)</f>
        <v>2.3600000000000003</v>
      </c>
      <c r="L248" s="26"/>
      <c r="M248" s="23"/>
      <c r="N248" s="23"/>
      <c r="O248" s="26"/>
    </row>
    <row r="249" spans="1:15" x14ac:dyDescent="0.15">
      <c r="A249" s="17" t="s">
        <v>561</v>
      </c>
      <c r="B249" s="18"/>
      <c r="C249" s="142" t="s">
        <v>297</v>
      </c>
      <c r="D249" s="18"/>
      <c r="E249" s="168" t="s">
        <v>567</v>
      </c>
      <c r="F249" s="169" t="s">
        <v>62</v>
      </c>
      <c r="G249" s="170" t="s">
        <v>251</v>
      </c>
      <c r="H249" s="167">
        <v>2</v>
      </c>
      <c r="I249" s="167" t="s">
        <v>260</v>
      </c>
      <c r="J249" s="144">
        <v>1.07</v>
      </c>
      <c r="K249" s="21"/>
      <c r="L249" s="26"/>
      <c r="M249" s="23"/>
      <c r="N249" s="23"/>
      <c r="O249" s="26"/>
    </row>
    <row r="250" spans="1:15" x14ac:dyDescent="0.15">
      <c r="A250" s="42"/>
      <c r="B250" s="42"/>
      <c r="C250" s="42"/>
      <c r="D250" s="42"/>
      <c r="E250" s="42"/>
      <c r="F250" s="103"/>
      <c r="G250" s="43"/>
      <c r="H250" s="43"/>
      <c r="I250" s="43"/>
      <c r="J250" s="132"/>
      <c r="K250" s="44"/>
      <c r="L250" s="45"/>
      <c r="M250" s="46"/>
      <c r="N250" s="46"/>
      <c r="O250" s="45"/>
    </row>
    <row r="251" spans="1:15" x14ac:dyDescent="0.15">
      <c r="A251" s="17" t="s">
        <v>564</v>
      </c>
      <c r="B251" s="17" t="s">
        <v>16</v>
      </c>
      <c r="C251" s="168" t="s">
        <v>562</v>
      </c>
      <c r="D251" s="19" t="s">
        <v>132</v>
      </c>
      <c r="E251" s="18"/>
      <c r="F251" s="20"/>
      <c r="G251" s="36"/>
      <c r="J251" s="127"/>
      <c r="K251" s="22">
        <f>SUM(K253:K255)</f>
        <v>2.64</v>
      </c>
      <c r="L251" s="21">
        <f>K251/2</f>
        <v>1.32</v>
      </c>
      <c r="M251" s="80">
        <v>44620</v>
      </c>
      <c r="N251" s="80">
        <v>44773</v>
      </c>
      <c r="O251" s="24">
        <v>0.2</v>
      </c>
    </row>
    <row r="252" spans="1:15" x14ac:dyDescent="0.15">
      <c r="A252" s="17" t="s">
        <v>564</v>
      </c>
      <c r="B252" s="18"/>
      <c r="C252" s="82" t="s">
        <v>563</v>
      </c>
      <c r="D252" s="19"/>
      <c r="E252" s="141"/>
      <c r="F252" s="104"/>
      <c r="G252" s="96"/>
      <c r="H252" s="96"/>
      <c r="I252" s="96"/>
      <c r="J252" s="127"/>
      <c r="L252" s="21"/>
      <c r="M252" s="65"/>
      <c r="N252" s="65"/>
      <c r="O252" s="66"/>
    </row>
    <row r="253" spans="1:15" x14ac:dyDescent="0.15">
      <c r="A253" s="17" t="s">
        <v>564</v>
      </c>
      <c r="B253" s="18"/>
      <c r="C253" s="142" t="s">
        <v>297</v>
      </c>
      <c r="D253" s="19"/>
      <c r="E253" s="33"/>
      <c r="F253" s="102"/>
      <c r="G253" s="39"/>
      <c r="H253" s="39"/>
      <c r="I253" s="39"/>
      <c r="J253" s="130"/>
      <c r="K253" s="35"/>
      <c r="L253" s="65"/>
      <c r="M253" s="65"/>
      <c r="N253" s="65"/>
      <c r="O253" s="65"/>
    </row>
    <row r="254" spans="1:15" x14ac:dyDescent="0.15">
      <c r="A254" s="17" t="s">
        <v>564</v>
      </c>
      <c r="B254" s="18"/>
      <c r="C254" s="141"/>
      <c r="D254" s="19"/>
      <c r="E254" s="168" t="s">
        <v>547</v>
      </c>
      <c r="F254" s="169" t="s">
        <v>62</v>
      </c>
      <c r="G254" s="166" t="s">
        <v>251</v>
      </c>
      <c r="H254" s="167">
        <v>2</v>
      </c>
      <c r="I254" s="167" t="s">
        <v>260</v>
      </c>
      <c r="J254" s="144">
        <v>1.57</v>
      </c>
      <c r="K254" s="21">
        <f>SUM(J254:J255)</f>
        <v>2.64</v>
      </c>
      <c r="L254" s="65"/>
      <c r="M254" s="65"/>
      <c r="N254" s="65"/>
      <c r="O254" s="65"/>
    </row>
    <row r="255" spans="1:15" x14ac:dyDescent="0.15">
      <c r="A255" s="17" t="s">
        <v>564</v>
      </c>
      <c r="B255" s="18"/>
      <c r="C255" s="141"/>
      <c r="D255" s="19"/>
      <c r="E255" s="168" t="s">
        <v>548</v>
      </c>
      <c r="F255" s="169" t="s">
        <v>62</v>
      </c>
      <c r="G255" s="166" t="s">
        <v>251</v>
      </c>
      <c r="H255" s="167">
        <v>2</v>
      </c>
      <c r="I255" s="167" t="s">
        <v>260</v>
      </c>
      <c r="J255" s="144">
        <v>1.07</v>
      </c>
      <c r="K255" s="85"/>
      <c r="L255" s="65"/>
      <c r="M255" s="65"/>
      <c r="N255" s="65"/>
      <c r="O255" s="65"/>
    </row>
    <row r="256" spans="1:15" x14ac:dyDescent="0.15">
      <c r="A256" s="42"/>
      <c r="B256" s="42"/>
      <c r="C256" s="42"/>
      <c r="D256" s="42"/>
      <c r="E256" s="42"/>
      <c r="F256" s="103"/>
      <c r="G256" s="43"/>
      <c r="H256" s="43"/>
      <c r="I256" s="43"/>
      <c r="J256" s="132"/>
      <c r="K256" s="44"/>
      <c r="L256" s="45"/>
      <c r="M256" s="46"/>
      <c r="N256" s="46"/>
      <c r="O256" s="45"/>
    </row>
    <row r="257" spans="1:15" x14ac:dyDescent="0.15">
      <c r="A257" s="17" t="s">
        <v>272</v>
      </c>
      <c r="B257" s="17" t="s">
        <v>14</v>
      </c>
      <c r="C257" s="18" t="s">
        <v>271</v>
      </c>
      <c r="D257" s="19" t="s">
        <v>132</v>
      </c>
      <c r="E257" s="153"/>
      <c r="F257" s="1"/>
      <c r="G257" s="1"/>
      <c r="J257" s="127"/>
      <c r="K257" s="22">
        <f>SUM(K258:K266)</f>
        <v>10.537142857142857</v>
      </c>
      <c r="L257" s="21">
        <f>K257/2</f>
        <v>5.2685714285714287</v>
      </c>
      <c r="M257" s="80">
        <v>44455</v>
      </c>
      <c r="N257" s="80">
        <v>44819</v>
      </c>
      <c r="O257" s="24">
        <v>0.4</v>
      </c>
    </row>
    <row r="258" spans="1:15" x14ac:dyDescent="0.15">
      <c r="A258" s="17" t="s">
        <v>272</v>
      </c>
      <c r="B258" s="18"/>
      <c r="C258" s="18"/>
      <c r="D258" s="19"/>
      <c r="E258" s="18" t="s">
        <v>285</v>
      </c>
      <c r="F258" s="1" t="s">
        <v>57</v>
      </c>
      <c r="J258" s="136">
        <f>-10+9.86</f>
        <v>-0.14000000000000057</v>
      </c>
      <c r="K258" s="63">
        <f>SUM(J258:J259)</f>
        <v>1.8599999999999994</v>
      </c>
      <c r="L258" s="26"/>
      <c r="M258" s="23"/>
      <c r="N258" s="23"/>
      <c r="O258" s="26"/>
    </row>
    <row r="259" spans="1:15" x14ac:dyDescent="0.15">
      <c r="A259" s="17" t="s">
        <v>272</v>
      </c>
      <c r="B259" s="18"/>
      <c r="C259" s="18"/>
      <c r="D259" s="98" t="s">
        <v>58</v>
      </c>
      <c r="E259" s="18" t="s">
        <v>294</v>
      </c>
      <c r="F259" s="20" t="s">
        <v>19</v>
      </c>
      <c r="J259" s="136">
        <v>2</v>
      </c>
      <c r="L259" s="26"/>
      <c r="M259" s="23"/>
      <c r="N259" s="23"/>
      <c r="O259" s="26"/>
    </row>
    <row r="260" spans="1:15" x14ac:dyDescent="0.15">
      <c r="A260" s="17" t="s">
        <v>272</v>
      </c>
      <c r="B260" s="18"/>
      <c r="C260" s="18"/>
      <c r="D260" s="98"/>
      <c r="E260" s="33"/>
      <c r="F260" s="102"/>
      <c r="G260" s="39"/>
      <c r="H260" s="39"/>
      <c r="I260" s="39"/>
      <c r="J260" s="130"/>
      <c r="K260" s="35"/>
      <c r="L260" s="26"/>
      <c r="M260" s="23"/>
      <c r="N260" s="23"/>
      <c r="O260" s="26"/>
    </row>
    <row r="261" spans="1:15" x14ac:dyDescent="0.15">
      <c r="A261" s="17" t="s">
        <v>272</v>
      </c>
      <c r="B261" s="18"/>
      <c r="C261" s="18"/>
      <c r="D261" s="19"/>
      <c r="E261" s="88" t="s">
        <v>513</v>
      </c>
      <c r="F261" s="94" t="s">
        <v>62</v>
      </c>
      <c r="G261" s="91" t="s">
        <v>251</v>
      </c>
      <c r="H261" s="83">
        <v>1</v>
      </c>
      <c r="I261" s="83" t="s">
        <v>260</v>
      </c>
      <c r="J261" s="129">
        <v>1.32</v>
      </c>
      <c r="K261" s="21">
        <f>SUM(J261:J262)</f>
        <v>3.3200000000000003</v>
      </c>
      <c r="L261" s="26"/>
      <c r="M261" s="23"/>
      <c r="N261" s="23"/>
      <c r="O261" s="26"/>
    </row>
    <row r="262" spans="1:15" x14ac:dyDescent="0.15">
      <c r="A262" s="17" t="s">
        <v>272</v>
      </c>
      <c r="B262" s="18"/>
      <c r="C262" s="18"/>
      <c r="D262" s="19"/>
      <c r="E262" s="84" t="s">
        <v>515</v>
      </c>
      <c r="F262" s="90" t="s">
        <v>62</v>
      </c>
      <c r="G262" s="89" t="s">
        <v>251</v>
      </c>
      <c r="H262" s="83">
        <v>1</v>
      </c>
      <c r="I262" s="83" t="s">
        <v>260</v>
      </c>
      <c r="J262" s="129">
        <v>2</v>
      </c>
      <c r="K262" s="21"/>
      <c r="L262" s="26"/>
      <c r="M262" s="23"/>
      <c r="N262" s="23"/>
      <c r="O262" s="26"/>
    </row>
    <row r="263" spans="1:15" x14ac:dyDescent="0.15">
      <c r="A263" s="17" t="s">
        <v>272</v>
      </c>
      <c r="B263" s="153"/>
      <c r="C263" s="153"/>
      <c r="D263" s="153"/>
      <c r="E263" s="33"/>
      <c r="F263" s="102"/>
      <c r="G263" s="39"/>
      <c r="H263" s="39"/>
      <c r="I263" s="39"/>
      <c r="J263" s="130"/>
      <c r="K263" s="35"/>
      <c r="L263" s="153"/>
      <c r="M263" s="153"/>
      <c r="N263" s="153"/>
      <c r="O263" s="153"/>
    </row>
    <row r="264" spans="1:15" ht="13" customHeight="1" x14ac:dyDescent="0.15">
      <c r="A264" s="17" t="s">
        <v>272</v>
      </c>
      <c r="B264" s="153"/>
      <c r="C264" s="153"/>
      <c r="D264" s="153"/>
      <c r="E264" s="29" t="s">
        <v>97</v>
      </c>
      <c r="F264" s="30" t="s">
        <v>62</v>
      </c>
      <c r="G264" s="31" t="s">
        <v>251</v>
      </c>
      <c r="H264" s="63">
        <v>2</v>
      </c>
      <c r="I264" s="63" t="s">
        <v>260</v>
      </c>
      <c r="J264" s="127">
        <v>1.3571428571428572</v>
      </c>
      <c r="K264" s="21">
        <f>SUM(J264:J266)</f>
        <v>5.3571428571428577</v>
      </c>
      <c r="L264" s="153"/>
      <c r="M264" s="153"/>
      <c r="N264" s="153"/>
      <c r="O264" s="153"/>
    </row>
    <row r="265" spans="1:15" x14ac:dyDescent="0.15">
      <c r="A265" s="17" t="s">
        <v>272</v>
      </c>
      <c r="B265" s="153"/>
      <c r="C265" s="153"/>
      <c r="D265" s="153"/>
      <c r="E265" s="29" t="s">
        <v>244</v>
      </c>
      <c r="F265" s="30" t="s">
        <v>87</v>
      </c>
      <c r="G265" s="38" t="s">
        <v>253</v>
      </c>
      <c r="H265" s="63">
        <v>2</v>
      </c>
      <c r="I265" s="63" t="s">
        <v>14</v>
      </c>
      <c r="J265" s="131">
        <v>3</v>
      </c>
      <c r="K265" s="21"/>
      <c r="L265" s="153"/>
      <c r="M265" s="153"/>
      <c r="N265" s="153"/>
      <c r="O265" s="153"/>
    </row>
    <row r="266" spans="1:15" x14ac:dyDescent="0.15">
      <c r="A266" s="17" t="s">
        <v>272</v>
      </c>
      <c r="B266" s="18"/>
      <c r="C266" s="18"/>
      <c r="D266" s="18"/>
      <c r="E266" s="84" t="s">
        <v>138</v>
      </c>
      <c r="F266" s="90" t="s">
        <v>168</v>
      </c>
      <c r="G266" s="89" t="s">
        <v>252</v>
      </c>
      <c r="H266" s="83">
        <v>2</v>
      </c>
      <c r="I266" s="83" t="s">
        <v>14</v>
      </c>
      <c r="J266" s="129">
        <v>1</v>
      </c>
      <c r="L266" s="26"/>
      <c r="M266" s="47"/>
      <c r="N266" s="47"/>
      <c r="O266" s="26"/>
    </row>
    <row r="267" spans="1:15" x14ac:dyDescent="0.15">
      <c r="A267" s="42"/>
      <c r="B267" s="42"/>
      <c r="C267" s="42"/>
      <c r="D267" s="42"/>
      <c r="E267" s="42"/>
      <c r="F267" s="103"/>
      <c r="G267" s="43"/>
      <c r="H267" s="43"/>
      <c r="I267" s="43"/>
      <c r="J267" s="132"/>
      <c r="K267" s="44"/>
      <c r="L267" s="45"/>
      <c r="M267" s="46"/>
      <c r="N267" s="46"/>
      <c r="O267" s="45"/>
    </row>
    <row r="268" spans="1:15" x14ac:dyDescent="0.15">
      <c r="A268" s="17" t="s">
        <v>121</v>
      </c>
      <c r="B268" s="17" t="s">
        <v>14</v>
      </c>
      <c r="C268" s="18" t="s">
        <v>122</v>
      </c>
      <c r="D268" s="19" t="s">
        <v>132</v>
      </c>
      <c r="E268" s="18"/>
      <c r="F268" s="20"/>
      <c r="G268" s="36"/>
      <c r="J268" s="127"/>
      <c r="K268" s="22">
        <f>SUM(K269:K279)</f>
        <v>16</v>
      </c>
      <c r="L268" s="21">
        <f>K268/2</f>
        <v>8</v>
      </c>
      <c r="M268" s="80">
        <v>44455</v>
      </c>
      <c r="N268" s="80">
        <v>44819</v>
      </c>
      <c r="O268" s="24">
        <v>0.59</v>
      </c>
    </row>
    <row r="269" spans="1:15" x14ac:dyDescent="0.15">
      <c r="A269" s="17" t="s">
        <v>121</v>
      </c>
      <c r="B269" s="18"/>
      <c r="C269" s="18" t="s">
        <v>123</v>
      </c>
      <c r="D269" s="19"/>
      <c r="E269" s="18"/>
      <c r="F269" s="20"/>
      <c r="G269" s="36"/>
      <c r="J269" s="127"/>
      <c r="K269" s="105">
        <f>SUM(J269:J270)</f>
        <v>1</v>
      </c>
      <c r="L269" s="18"/>
      <c r="M269" s="18"/>
      <c r="N269" s="18"/>
      <c r="O269" s="18"/>
    </row>
    <row r="270" spans="1:15" x14ac:dyDescent="0.15">
      <c r="A270" s="17" t="s">
        <v>121</v>
      </c>
      <c r="B270" s="18"/>
      <c r="C270" s="18"/>
      <c r="D270" s="27" t="s">
        <v>17</v>
      </c>
      <c r="E270" s="18" t="s">
        <v>294</v>
      </c>
      <c r="F270" s="20" t="s">
        <v>19</v>
      </c>
      <c r="G270" s="36"/>
      <c r="J270" s="127">
        <v>1</v>
      </c>
      <c r="L270" s="18"/>
      <c r="M270" s="18"/>
      <c r="N270" s="18"/>
      <c r="O270" s="18"/>
    </row>
    <row r="271" spans="1:15" x14ac:dyDescent="0.15">
      <c r="A271" s="17" t="s">
        <v>121</v>
      </c>
      <c r="B271" s="18"/>
      <c r="C271" s="18"/>
      <c r="D271" s="19"/>
      <c r="E271" s="33"/>
      <c r="F271" s="102"/>
      <c r="G271" s="39"/>
      <c r="H271" s="39"/>
      <c r="I271" s="39"/>
      <c r="J271" s="130"/>
      <c r="K271" s="35"/>
      <c r="L271" s="18"/>
      <c r="M271" s="18"/>
      <c r="N271" s="18"/>
      <c r="O271" s="18"/>
    </row>
    <row r="272" spans="1:15" x14ac:dyDescent="0.15">
      <c r="A272" s="17" t="s">
        <v>121</v>
      </c>
      <c r="B272" s="18"/>
      <c r="D272" s="19"/>
      <c r="E272" s="84" t="s">
        <v>258</v>
      </c>
      <c r="F272" s="30" t="s">
        <v>509</v>
      </c>
      <c r="G272" s="38" t="s">
        <v>252</v>
      </c>
      <c r="H272" s="63">
        <v>1</v>
      </c>
      <c r="I272" s="63" t="s">
        <v>14</v>
      </c>
      <c r="J272" s="131">
        <v>1</v>
      </c>
      <c r="K272" s="21">
        <f>SUM(J272:J275)</f>
        <v>8</v>
      </c>
      <c r="L272" s="21"/>
      <c r="M272" s="23"/>
      <c r="N272" s="23"/>
      <c r="O272" s="26"/>
    </row>
    <row r="273" spans="1:15" x14ac:dyDescent="0.15">
      <c r="A273" s="17" t="s">
        <v>121</v>
      </c>
      <c r="B273" s="18"/>
      <c r="D273" s="19"/>
      <c r="E273" s="84" t="s">
        <v>258</v>
      </c>
      <c r="F273" s="30" t="s">
        <v>509</v>
      </c>
      <c r="G273" s="38" t="s">
        <v>252</v>
      </c>
      <c r="H273" s="63">
        <v>1</v>
      </c>
      <c r="I273" s="63" t="s">
        <v>14</v>
      </c>
      <c r="J273" s="131">
        <v>3</v>
      </c>
      <c r="K273" s="1"/>
      <c r="L273" s="21"/>
      <c r="M273" s="21"/>
      <c r="N273" s="21"/>
      <c r="O273" s="21"/>
    </row>
    <row r="274" spans="1:15" x14ac:dyDescent="0.15">
      <c r="A274" s="17" t="s">
        <v>121</v>
      </c>
      <c r="B274" s="18"/>
      <c r="D274" s="19"/>
      <c r="E274" s="29" t="s">
        <v>124</v>
      </c>
      <c r="F274" s="20" t="s">
        <v>27</v>
      </c>
      <c r="G274" s="38" t="s">
        <v>252</v>
      </c>
      <c r="H274" s="63">
        <v>1</v>
      </c>
      <c r="I274" s="63" t="s">
        <v>260</v>
      </c>
      <c r="J274" s="127">
        <v>3</v>
      </c>
      <c r="K274" s="21"/>
      <c r="L274" s="21"/>
      <c r="M274" s="21"/>
      <c r="N274" s="21"/>
      <c r="O274" s="21"/>
    </row>
    <row r="275" spans="1:15" x14ac:dyDescent="0.15">
      <c r="A275" s="17" t="s">
        <v>121</v>
      </c>
      <c r="B275" s="18"/>
      <c r="D275" s="19"/>
      <c r="E275" s="29" t="s">
        <v>125</v>
      </c>
      <c r="F275" s="30" t="s">
        <v>27</v>
      </c>
      <c r="G275" s="38">
        <v>2</v>
      </c>
      <c r="H275" s="63">
        <v>1</v>
      </c>
      <c r="I275" s="63" t="s">
        <v>260</v>
      </c>
      <c r="J275" s="127">
        <v>1</v>
      </c>
      <c r="K275" s="21"/>
      <c r="L275" s="21"/>
      <c r="M275" s="21"/>
      <c r="N275" s="21"/>
      <c r="O275" s="21"/>
    </row>
    <row r="276" spans="1:15" x14ac:dyDescent="0.15">
      <c r="A276" s="17" t="s">
        <v>121</v>
      </c>
      <c r="B276" s="18"/>
      <c r="C276" s="18"/>
      <c r="D276" s="19"/>
      <c r="E276" s="33"/>
      <c r="F276" s="102"/>
      <c r="G276" s="39"/>
      <c r="H276" s="39"/>
      <c r="I276" s="39"/>
      <c r="J276" s="130"/>
      <c r="K276" s="35"/>
      <c r="L276" s="21"/>
      <c r="M276" s="21"/>
      <c r="N276" s="21"/>
      <c r="O276" s="21"/>
    </row>
    <row r="277" spans="1:15" x14ac:dyDescent="0.15">
      <c r="A277" s="17" t="s">
        <v>121</v>
      </c>
      <c r="B277" s="18"/>
      <c r="C277" s="18"/>
      <c r="D277" s="19"/>
      <c r="E277" s="84" t="s">
        <v>485</v>
      </c>
      <c r="F277" s="90" t="s">
        <v>103</v>
      </c>
      <c r="G277" s="89" t="s">
        <v>251</v>
      </c>
      <c r="H277" s="83">
        <v>2</v>
      </c>
      <c r="I277" s="83" t="s">
        <v>14</v>
      </c>
      <c r="J277" s="129">
        <v>5</v>
      </c>
      <c r="K277" s="54">
        <f>SUM(J277:J279)</f>
        <v>7</v>
      </c>
      <c r="L277" s="21"/>
      <c r="M277" s="21"/>
      <c r="N277" s="21"/>
      <c r="O277" s="21"/>
    </row>
    <row r="278" spans="1:15" x14ac:dyDescent="0.15">
      <c r="A278" s="17" t="s">
        <v>121</v>
      </c>
      <c r="B278" s="18"/>
      <c r="C278" s="18"/>
      <c r="D278" s="19"/>
      <c r="E278" s="141" t="s">
        <v>138</v>
      </c>
      <c r="F278" s="185" t="s">
        <v>168</v>
      </c>
      <c r="G278" s="186" t="s">
        <v>252</v>
      </c>
      <c r="H278" s="187">
        <v>2</v>
      </c>
      <c r="I278" s="187" t="s">
        <v>14</v>
      </c>
      <c r="J278" s="129"/>
      <c r="L278" s="21"/>
      <c r="M278" s="21"/>
      <c r="N278" s="21"/>
      <c r="O278" s="21"/>
    </row>
    <row r="279" spans="1:15" x14ac:dyDescent="0.15">
      <c r="A279" s="17" t="s">
        <v>121</v>
      </c>
      <c r="B279" s="18"/>
      <c r="C279" s="18"/>
      <c r="D279" s="19"/>
      <c r="E279" s="168" t="s">
        <v>278</v>
      </c>
      <c r="F279" s="169" t="s">
        <v>51</v>
      </c>
      <c r="G279" s="166">
        <v>3</v>
      </c>
      <c r="H279" s="167">
        <v>2</v>
      </c>
      <c r="I279" s="188" t="s">
        <v>261</v>
      </c>
      <c r="J279" s="144">
        <v>2</v>
      </c>
      <c r="K279" s="54"/>
      <c r="L279" s="21"/>
      <c r="M279" s="23"/>
      <c r="N279" s="23"/>
      <c r="O279" s="18"/>
    </row>
    <row r="280" spans="1:15" x14ac:dyDescent="0.15">
      <c r="A280" s="42"/>
      <c r="B280" s="42"/>
      <c r="C280" s="42"/>
      <c r="D280" s="42"/>
      <c r="E280" s="42"/>
      <c r="F280" s="103"/>
      <c r="G280" s="43"/>
      <c r="H280" s="43"/>
      <c r="I280" s="43"/>
      <c r="J280" s="132"/>
      <c r="K280" s="44"/>
      <c r="L280" s="45"/>
      <c r="M280" s="46"/>
      <c r="N280" s="46"/>
      <c r="O280" s="45"/>
    </row>
    <row r="281" spans="1:15" x14ac:dyDescent="0.15">
      <c r="A281" s="17" t="s">
        <v>164</v>
      </c>
      <c r="B281" s="17" t="s">
        <v>16</v>
      </c>
      <c r="C281" s="29" t="s">
        <v>165</v>
      </c>
      <c r="D281" s="19" t="s">
        <v>132</v>
      </c>
      <c r="E281" s="18"/>
      <c r="F281" s="20"/>
      <c r="G281" s="36"/>
      <c r="J281" s="127"/>
      <c r="K281" s="22">
        <f>SUM(K282:K297)</f>
        <v>16.997142857142858</v>
      </c>
      <c r="L281" s="21">
        <f>K281/2</f>
        <v>8.4985714285714291</v>
      </c>
      <c r="M281" s="80">
        <v>44455</v>
      </c>
      <c r="N281" s="80">
        <v>44819</v>
      </c>
      <c r="O281" s="24">
        <v>0.59</v>
      </c>
    </row>
    <row r="282" spans="1:15" x14ac:dyDescent="0.15">
      <c r="A282" s="17" t="s">
        <v>164</v>
      </c>
      <c r="B282" s="18"/>
      <c r="C282" s="18" t="s">
        <v>123</v>
      </c>
      <c r="E282" s="18"/>
      <c r="F282" s="20"/>
      <c r="J282" s="136"/>
      <c r="K282" s="63">
        <f>SUM(J282:J283)</f>
        <v>4</v>
      </c>
      <c r="L282" s="21"/>
      <c r="M282" s="23"/>
      <c r="N282" s="23"/>
      <c r="O282" s="26"/>
    </row>
    <row r="283" spans="1:15" x14ac:dyDescent="0.15">
      <c r="A283" s="17" t="s">
        <v>164</v>
      </c>
      <c r="B283" s="18"/>
      <c r="C283" s="18"/>
      <c r="D283" s="51" t="s">
        <v>58</v>
      </c>
      <c r="E283" s="18" t="s">
        <v>294</v>
      </c>
      <c r="F283" s="20" t="s">
        <v>19</v>
      </c>
      <c r="G283" s="40"/>
      <c r="J283" s="127">
        <v>4</v>
      </c>
      <c r="L283" s="21"/>
      <c r="M283" s="23"/>
      <c r="N283" s="23"/>
      <c r="O283" s="26"/>
    </row>
    <row r="284" spans="1:15" x14ac:dyDescent="0.15">
      <c r="A284" s="17" t="s">
        <v>164</v>
      </c>
      <c r="B284" s="18"/>
      <c r="C284" s="18"/>
      <c r="D284" s="153"/>
      <c r="E284" s="33"/>
      <c r="F284" s="102"/>
      <c r="G284" s="39"/>
      <c r="H284" s="39"/>
      <c r="I284" s="39"/>
      <c r="J284" s="130"/>
      <c r="K284" s="35"/>
      <c r="L284" s="21"/>
      <c r="M284" s="23"/>
      <c r="N284" s="23"/>
      <c r="O284" s="26"/>
    </row>
    <row r="285" spans="1:15" x14ac:dyDescent="0.15">
      <c r="A285" s="17" t="s">
        <v>164</v>
      </c>
      <c r="B285" s="18"/>
      <c r="C285" s="18"/>
      <c r="D285" s="153"/>
      <c r="E285" s="88" t="s">
        <v>166</v>
      </c>
      <c r="F285" s="94" t="s">
        <v>62</v>
      </c>
      <c r="G285" s="91" t="s">
        <v>251</v>
      </c>
      <c r="H285" s="83">
        <v>1</v>
      </c>
      <c r="I285" s="83" t="s">
        <v>260</v>
      </c>
      <c r="J285" s="129">
        <v>1.3571428571428572</v>
      </c>
      <c r="K285" s="2">
        <f>SUM(J285:J286)</f>
        <v>3.3571428571428572</v>
      </c>
      <c r="L285" s="21"/>
      <c r="M285" s="23"/>
      <c r="N285" s="23"/>
      <c r="O285" s="26"/>
    </row>
    <row r="286" spans="1:15" x14ac:dyDescent="0.15">
      <c r="A286" s="17" t="s">
        <v>164</v>
      </c>
      <c r="B286" s="18"/>
      <c r="C286" s="18"/>
      <c r="D286" s="153"/>
      <c r="E286" s="84" t="s">
        <v>516</v>
      </c>
      <c r="F286" s="90" t="s">
        <v>62</v>
      </c>
      <c r="G286" s="89" t="s">
        <v>251</v>
      </c>
      <c r="H286" s="83">
        <v>1</v>
      </c>
      <c r="I286" s="83" t="s">
        <v>260</v>
      </c>
      <c r="J286" s="129">
        <v>2</v>
      </c>
      <c r="K286" s="2"/>
      <c r="L286" s="21"/>
      <c r="M286" s="23"/>
      <c r="N286" s="23"/>
      <c r="O286" s="26"/>
    </row>
    <row r="287" spans="1:15" x14ac:dyDescent="0.15">
      <c r="A287" s="17" t="s">
        <v>164</v>
      </c>
      <c r="B287" s="18"/>
      <c r="C287" s="18"/>
      <c r="D287" s="19"/>
      <c r="E287" s="33"/>
      <c r="F287" s="102"/>
      <c r="G287" s="39"/>
      <c r="H287" s="39"/>
      <c r="I287" s="39"/>
      <c r="J287" s="130"/>
      <c r="K287" s="35"/>
      <c r="L287" s="21"/>
      <c r="M287" s="23"/>
      <c r="N287" s="23"/>
      <c r="O287" s="26"/>
    </row>
    <row r="288" spans="1:15" x14ac:dyDescent="0.15">
      <c r="A288" s="17" t="s">
        <v>164</v>
      </c>
      <c r="B288" s="18"/>
      <c r="C288" s="18"/>
      <c r="D288" s="19"/>
      <c r="E288" s="84" t="s">
        <v>167</v>
      </c>
      <c r="F288" s="90" t="s">
        <v>168</v>
      </c>
      <c r="G288" s="86">
        <v>1</v>
      </c>
      <c r="H288" s="83">
        <v>2</v>
      </c>
      <c r="I288" s="83" t="s">
        <v>14</v>
      </c>
      <c r="J288" s="32">
        <v>3</v>
      </c>
      <c r="K288" s="21"/>
      <c r="L288" s="21"/>
      <c r="M288" s="23"/>
      <c r="N288" s="23"/>
      <c r="O288" s="26"/>
    </row>
    <row r="289" spans="1:15" x14ac:dyDescent="0.15">
      <c r="A289" s="17" t="s">
        <v>164</v>
      </c>
      <c r="B289" s="18"/>
      <c r="C289" s="18"/>
      <c r="D289" s="19"/>
      <c r="E289" s="153" t="s">
        <v>169</v>
      </c>
      <c r="F289" s="1" t="s">
        <v>62</v>
      </c>
      <c r="G289" s="48" t="s">
        <v>251</v>
      </c>
      <c r="H289" s="63">
        <v>2</v>
      </c>
      <c r="I289" s="63" t="s">
        <v>260</v>
      </c>
      <c r="J289" s="127">
        <v>2.64</v>
      </c>
      <c r="K289" s="2">
        <f>SUM(J288:J290)</f>
        <v>7.6400000000000006</v>
      </c>
      <c r="L289" s="21"/>
      <c r="M289" s="23"/>
      <c r="N289" s="23"/>
      <c r="O289" s="26"/>
    </row>
    <row r="290" spans="1:15" x14ac:dyDescent="0.15">
      <c r="A290" s="17" t="s">
        <v>164</v>
      </c>
      <c r="B290" s="18"/>
      <c r="C290" s="18"/>
      <c r="D290" s="19"/>
      <c r="E290" s="84" t="s">
        <v>170</v>
      </c>
      <c r="F290" s="90" t="s">
        <v>87</v>
      </c>
      <c r="G290" s="86" t="s">
        <v>253</v>
      </c>
      <c r="H290" s="83">
        <v>2</v>
      </c>
      <c r="I290" s="83" t="s">
        <v>14</v>
      </c>
      <c r="J290" s="131">
        <v>2</v>
      </c>
      <c r="K290" s="85"/>
      <c r="L290" s="21"/>
      <c r="M290" s="23"/>
      <c r="N290" s="23"/>
      <c r="O290" s="26"/>
    </row>
    <row r="291" spans="1:15" x14ac:dyDescent="0.15">
      <c r="A291" s="42"/>
      <c r="B291" s="42"/>
      <c r="C291" s="42"/>
      <c r="D291" s="42"/>
      <c r="E291" s="42"/>
      <c r="F291" s="103"/>
      <c r="G291" s="43"/>
      <c r="H291" s="43"/>
      <c r="I291" s="43"/>
      <c r="J291" s="132"/>
      <c r="K291" s="44"/>
      <c r="L291" s="45"/>
      <c r="M291" s="46"/>
      <c r="N291" s="46"/>
      <c r="O291" s="45"/>
    </row>
    <row r="292" spans="1:15" x14ac:dyDescent="0.15">
      <c r="A292" s="17" t="s">
        <v>556</v>
      </c>
      <c r="B292" s="17" t="s">
        <v>14</v>
      </c>
      <c r="C292" s="18" t="s">
        <v>293</v>
      </c>
      <c r="D292" s="19" t="s">
        <v>132</v>
      </c>
      <c r="E292" s="18"/>
      <c r="F292" s="20"/>
      <c r="G292" s="36"/>
      <c r="J292" s="127"/>
      <c r="K292" s="22">
        <f>SUM(K293:K294)</f>
        <v>1</v>
      </c>
      <c r="L292" s="21">
        <f>K292/2</f>
        <v>0.5</v>
      </c>
      <c r="M292" s="80"/>
      <c r="N292" s="80"/>
      <c r="O292" s="24">
        <v>0.2</v>
      </c>
    </row>
    <row r="293" spans="1:15" x14ac:dyDescent="0.15">
      <c r="A293" s="17" t="s">
        <v>556</v>
      </c>
      <c r="B293" s="57"/>
      <c r="C293" s="18" t="s">
        <v>123</v>
      </c>
      <c r="D293" s="19"/>
      <c r="E293" s="33"/>
      <c r="F293" s="102"/>
      <c r="G293" s="39"/>
      <c r="H293" s="39"/>
      <c r="I293" s="39"/>
      <c r="J293" s="130"/>
      <c r="K293" s="35"/>
      <c r="L293" s="65"/>
      <c r="M293" s="65"/>
      <c r="N293" s="65"/>
      <c r="O293" s="65"/>
    </row>
    <row r="294" spans="1:15" x14ac:dyDescent="0.15">
      <c r="A294" s="17" t="s">
        <v>556</v>
      </c>
      <c r="B294" s="57"/>
      <c r="C294" s="58" t="s">
        <v>256</v>
      </c>
      <c r="D294" s="19"/>
      <c r="E294" s="84" t="s">
        <v>191</v>
      </c>
      <c r="F294" s="30" t="s">
        <v>49</v>
      </c>
      <c r="G294" s="38" t="s">
        <v>251</v>
      </c>
      <c r="H294" s="63">
        <v>2</v>
      </c>
      <c r="I294" s="63" t="s">
        <v>260</v>
      </c>
      <c r="J294" s="127">
        <v>1</v>
      </c>
      <c r="K294" s="2">
        <f>SUM(J294:J294)</f>
        <v>1</v>
      </c>
      <c r="L294" s="65"/>
      <c r="M294" s="65"/>
      <c r="N294" s="65"/>
      <c r="O294" s="65"/>
    </row>
    <row r="295" spans="1:15" x14ac:dyDescent="0.15">
      <c r="A295" s="17" t="s">
        <v>556</v>
      </c>
      <c r="B295" s="57"/>
      <c r="C295" s="18"/>
      <c r="D295" s="19"/>
      <c r="H295" s="99"/>
      <c r="I295" s="99"/>
      <c r="J295" s="99"/>
      <c r="K295" s="99"/>
      <c r="L295" s="65"/>
      <c r="M295" s="65"/>
      <c r="N295" s="65"/>
      <c r="O295" s="65"/>
    </row>
    <row r="296" spans="1:15" x14ac:dyDescent="0.15">
      <c r="A296" s="42"/>
      <c r="B296" s="42"/>
      <c r="C296" s="42"/>
      <c r="D296" s="42"/>
      <c r="E296" s="42"/>
      <c r="F296" s="103"/>
      <c r="G296" s="43"/>
      <c r="H296" s="43"/>
      <c r="I296" s="43"/>
      <c r="J296" s="132"/>
      <c r="K296" s="44"/>
      <c r="L296" s="45"/>
      <c r="M296" s="46"/>
      <c r="N296" s="46"/>
      <c r="O296" s="45"/>
    </row>
    <row r="297" spans="1:15" x14ac:dyDescent="0.15">
      <c r="A297" s="42"/>
      <c r="B297" s="42"/>
      <c r="C297" s="42"/>
      <c r="D297" s="42"/>
      <c r="E297" s="42"/>
      <c r="F297" s="103"/>
      <c r="G297" s="43"/>
      <c r="H297" s="43"/>
      <c r="I297" s="43"/>
      <c r="J297" s="132"/>
      <c r="K297" s="44"/>
      <c r="L297" s="45"/>
      <c r="M297" s="46"/>
      <c r="N297" s="46"/>
      <c r="O297" s="45"/>
    </row>
    <row r="298" spans="1:15" x14ac:dyDescent="0.15">
      <c r="A298" s="17" t="s">
        <v>173</v>
      </c>
      <c r="B298" s="17" t="s">
        <v>130</v>
      </c>
      <c r="C298" s="29" t="s">
        <v>174</v>
      </c>
      <c r="D298" s="19" t="s">
        <v>132</v>
      </c>
      <c r="E298" s="18"/>
      <c r="F298" s="20"/>
      <c r="G298" s="36"/>
      <c r="J298" s="127"/>
      <c r="K298" s="22">
        <f>SUM(K299:K309)</f>
        <v>16</v>
      </c>
      <c r="L298" s="21">
        <f>K298/2</f>
        <v>8</v>
      </c>
      <c r="M298" s="80">
        <v>44455</v>
      </c>
      <c r="N298" s="80">
        <v>44819</v>
      </c>
      <c r="O298" s="24">
        <v>0.59</v>
      </c>
    </row>
    <row r="299" spans="1:15" x14ac:dyDescent="0.15">
      <c r="A299" s="17" t="s">
        <v>173</v>
      </c>
      <c r="B299" s="57"/>
      <c r="C299" s="18" t="s">
        <v>135</v>
      </c>
      <c r="D299" s="19"/>
      <c r="E299" s="18"/>
      <c r="F299" s="20"/>
      <c r="J299" s="127"/>
      <c r="K299" s="105"/>
      <c r="L299" s="65"/>
      <c r="M299" s="65"/>
      <c r="N299" s="65"/>
      <c r="O299" s="65"/>
    </row>
    <row r="300" spans="1:15" x14ac:dyDescent="0.15">
      <c r="A300" s="17" t="s">
        <v>173</v>
      </c>
      <c r="B300" s="57"/>
      <c r="C300" s="18"/>
      <c r="D300" s="19" t="s">
        <v>503</v>
      </c>
      <c r="E300" s="18" t="s">
        <v>502</v>
      </c>
      <c r="F300" s="20" t="s">
        <v>19</v>
      </c>
      <c r="J300" s="127">
        <v>0.5</v>
      </c>
      <c r="K300" s="105">
        <f>+J300</f>
        <v>0.5</v>
      </c>
      <c r="L300" s="65"/>
      <c r="M300" s="65"/>
      <c r="N300" s="65"/>
      <c r="O300" s="65"/>
    </row>
    <row r="301" spans="1:15" x14ac:dyDescent="0.15">
      <c r="A301" s="17" t="s">
        <v>173</v>
      </c>
      <c r="B301" s="57"/>
      <c r="C301" s="18"/>
      <c r="D301" s="19"/>
      <c r="E301" s="33"/>
      <c r="F301" s="102"/>
      <c r="G301" s="39"/>
      <c r="H301" s="39"/>
      <c r="I301" s="39"/>
      <c r="J301" s="130"/>
      <c r="K301" s="35"/>
      <c r="L301" s="65"/>
      <c r="M301" s="65"/>
      <c r="N301" s="65"/>
      <c r="O301" s="65"/>
    </row>
    <row r="302" spans="1:15" x14ac:dyDescent="0.15">
      <c r="A302" s="17" t="s">
        <v>173</v>
      </c>
      <c r="B302" s="57"/>
      <c r="D302" s="19"/>
      <c r="E302" s="29" t="s">
        <v>175</v>
      </c>
      <c r="F302" s="30" t="s">
        <v>87</v>
      </c>
      <c r="G302" s="38" t="s">
        <v>253</v>
      </c>
      <c r="H302" s="63">
        <v>1</v>
      </c>
      <c r="I302" s="63" t="s">
        <v>14</v>
      </c>
      <c r="J302" s="131">
        <v>4</v>
      </c>
      <c r="K302" s="2">
        <f>SUM(J302:J305)</f>
        <v>10</v>
      </c>
      <c r="L302" s="65"/>
      <c r="M302" s="65"/>
      <c r="N302" s="65"/>
      <c r="O302" s="65"/>
    </row>
    <row r="303" spans="1:15" x14ac:dyDescent="0.15">
      <c r="A303" s="17" t="s">
        <v>173</v>
      </c>
      <c r="B303" s="57"/>
      <c r="D303" s="19"/>
      <c r="E303" s="84" t="s">
        <v>176</v>
      </c>
      <c r="F303" s="90" t="s">
        <v>87</v>
      </c>
      <c r="G303" s="86" t="s">
        <v>253</v>
      </c>
      <c r="H303" s="83">
        <v>1</v>
      </c>
      <c r="I303" s="83" t="s">
        <v>14</v>
      </c>
      <c r="J303" s="131">
        <v>1</v>
      </c>
      <c r="K303" s="2"/>
      <c r="L303" s="65"/>
      <c r="M303" s="65"/>
      <c r="N303" s="65"/>
      <c r="O303" s="65"/>
    </row>
    <row r="304" spans="1:15" x14ac:dyDescent="0.15">
      <c r="A304" s="17" t="s">
        <v>173</v>
      </c>
      <c r="B304" s="57"/>
      <c r="D304" s="19"/>
      <c r="E304" s="82" t="s">
        <v>136</v>
      </c>
      <c r="F304" s="93" t="s">
        <v>27</v>
      </c>
      <c r="G304" s="86" t="s">
        <v>251</v>
      </c>
      <c r="H304" s="83">
        <v>1</v>
      </c>
      <c r="I304" s="83" t="s">
        <v>260</v>
      </c>
      <c r="J304" s="129">
        <v>2</v>
      </c>
      <c r="K304" s="2"/>
      <c r="L304" s="65"/>
      <c r="M304" s="65"/>
      <c r="N304" s="65"/>
      <c r="O304" s="65"/>
    </row>
    <row r="305" spans="1:15" x14ac:dyDescent="0.15">
      <c r="A305" s="17" t="s">
        <v>173</v>
      </c>
      <c r="B305" s="57"/>
      <c r="D305" s="19"/>
      <c r="E305" s="84" t="s">
        <v>496</v>
      </c>
      <c r="F305" s="90" t="s">
        <v>501</v>
      </c>
      <c r="G305" s="86">
        <v>2</v>
      </c>
      <c r="H305" s="83">
        <v>1</v>
      </c>
      <c r="I305" s="83" t="s">
        <v>14</v>
      </c>
      <c r="J305" s="32">
        <v>3</v>
      </c>
      <c r="K305" s="2"/>
      <c r="L305" s="65"/>
      <c r="M305" s="65"/>
      <c r="N305" s="65"/>
      <c r="O305" s="65"/>
    </row>
    <row r="306" spans="1:15" x14ac:dyDescent="0.15">
      <c r="A306" s="17" t="s">
        <v>173</v>
      </c>
      <c r="B306" s="57"/>
      <c r="C306" s="18"/>
      <c r="D306" s="19"/>
      <c r="E306" s="33"/>
      <c r="F306" s="102"/>
      <c r="G306" s="39"/>
      <c r="H306" s="39"/>
      <c r="I306" s="39"/>
      <c r="J306" s="130"/>
      <c r="K306" s="35"/>
      <c r="L306" s="65"/>
      <c r="M306" s="65"/>
      <c r="N306" s="65"/>
      <c r="O306" s="65"/>
    </row>
    <row r="307" spans="1:15" x14ac:dyDescent="0.15">
      <c r="A307" s="17" t="s">
        <v>173</v>
      </c>
      <c r="B307" s="57"/>
      <c r="C307" s="18"/>
      <c r="D307" s="19"/>
      <c r="E307" s="84" t="s">
        <v>236</v>
      </c>
      <c r="F307" s="90" t="s">
        <v>87</v>
      </c>
      <c r="G307" s="89" t="s">
        <v>251</v>
      </c>
      <c r="H307" s="83">
        <v>2</v>
      </c>
      <c r="I307" s="83" t="s">
        <v>14</v>
      </c>
      <c r="J307" s="131">
        <v>1.5</v>
      </c>
      <c r="K307" s="85">
        <f>SUM(J307:J309)</f>
        <v>5.5</v>
      </c>
      <c r="L307" s="65"/>
      <c r="M307" s="65"/>
      <c r="N307" s="65"/>
      <c r="O307" s="65"/>
    </row>
    <row r="308" spans="1:15" x14ac:dyDescent="0.15">
      <c r="A308" s="17" t="s">
        <v>173</v>
      </c>
      <c r="B308" s="57"/>
      <c r="C308" s="18"/>
      <c r="D308" s="19"/>
      <c r="E308" s="183" t="s">
        <v>94</v>
      </c>
      <c r="F308" s="156" t="s">
        <v>76</v>
      </c>
      <c r="G308" s="89" t="s">
        <v>251</v>
      </c>
      <c r="H308" s="83">
        <v>2</v>
      </c>
      <c r="I308" s="83" t="s">
        <v>260</v>
      </c>
      <c r="J308" s="32">
        <v>2</v>
      </c>
      <c r="K308" s="69"/>
      <c r="L308" s="65"/>
      <c r="M308" s="65"/>
      <c r="N308" s="65"/>
      <c r="O308" s="65"/>
    </row>
    <row r="309" spans="1:15" x14ac:dyDescent="0.15">
      <c r="A309" s="17" t="s">
        <v>173</v>
      </c>
      <c r="B309" s="57"/>
      <c r="C309" s="18"/>
      <c r="D309" s="19"/>
      <c r="E309" s="84" t="s">
        <v>138</v>
      </c>
      <c r="F309" s="90" t="s">
        <v>26</v>
      </c>
      <c r="G309" s="89" t="s">
        <v>252</v>
      </c>
      <c r="H309" s="83">
        <v>2</v>
      </c>
      <c r="I309" s="83" t="s">
        <v>14</v>
      </c>
      <c r="J309" s="129">
        <v>2</v>
      </c>
      <c r="L309" s="21"/>
      <c r="M309" s="23"/>
      <c r="N309" s="23"/>
      <c r="O309" s="59"/>
    </row>
    <row r="310" spans="1:15" x14ac:dyDescent="0.15">
      <c r="A310" s="42"/>
      <c r="B310" s="42"/>
      <c r="C310" s="42"/>
      <c r="D310" s="42"/>
      <c r="E310" s="42"/>
      <c r="F310" s="103"/>
      <c r="G310" s="43"/>
      <c r="H310" s="43"/>
      <c r="I310" s="43"/>
      <c r="J310" s="132"/>
      <c r="K310" s="44"/>
      <c r="L310" s="45"/>
      <c r="M310" s="46"/>
      <c r="N310" s="46"/>
      <c r="O310" s="45"/>
    </row>
    <row r="311" spans="1:15" x14ac:dyDescent="0.15">
      <c r="A311" s="17" t="s">
        <v>177</v>
      </c>
      <c r="B311" s="17" t="s">
        <v>130</v>
      </c>
      <c r="C311" s="18" t="s">
        <v>178</v>
      </c>
      <c r="D311" s="19" t="s">
        <v>132</v>
      </c>
      <c r="E311" s="18"/>
      <c r="F311" s="20"/>
      <c r="G311" s="36"/>
      <c r="J311" s="127"/>
      <c r="K311" s="22">
        <f>SUM(K312:K319)</f>
        <v>16</v>
      </c>
      <c r="L311" s="21">
        <f>K311/2</f>
        <v>8</v>
      </c>
      <c r="M311" s="184">
        <v>44455</v>
      </c>
      <c r="N311" s="80">
        <v>44819</v>
      </c>
      <c r="O311" s="24">
        <v>0.59</v>
      </c>
    </row>
    <row r="312" spans="1:15" x14ac:dyDescent="0.15">
      <c r="A312" s="17" t="s">
        <v>177</v>
      </c>
      <c r="B312" s="18"/>
      <c r="C312" s="18" t="s">
        <v>135</v>
      </c>
      <c r="D312" s="19"/>
      <c r="E312" s="84" t="s">
        <v>179</v>
      </c>
      <c r="F312" s="90" t="s">
        <v>63</v>
      </c>
      <c r="G312" s="86" t="s">
        <v>252</v>
      </c>
      <c r="H312" s="83">
        <v>1</v>
      </c>
      <c r="I312" s="83" t="s">
        <v>14</v>
      </c>
      <c r="J312" s="131">
        <v>1</v>
      </c>
      <c r="K312" s="21">
        <f>SUM(J312:J316)</f>
        <v>10</v>
      </c>
      <c r="L312" s="21"/>
      <c r="M312" s="23"/>
      <c r="N312" s="23"/>
      <c r="O312" s="26"/>
    </row>
    <row r="313" spans="1:15" x14ac:dyDescent="0.15">
      <c r="A313" s="17" t="s">
        <v>177</v>
      </c>
      <c r="B313" s="18"/>
      <c r="C313" s="18"/>
      <c r="D313" s="19"/>
      <c r="E313" s="84" t="s">
        <v>180</v>
      </c>
      <c r="F313" s="30" t="s">
        <v>63</v>
      </c>
      <c r="G313" s="38" t="s">
        <v>252</v>
      </c>
      <c r="H313" s="63">
        <v>1</v>
      </c>
      <c r="I313" s="63" t="s">
        <v>14</v>
      </c>
      <c r="J313" s="131">
        <v>2</v>
      </c>
      <c r="K313" s="21"/>
      <c r="L313" s="65"/>
      <c r="M313" s="65"/>
      <c r="N313" s="65"/>
      <c r="O313" s="65"/>
    </row>
    <row r="314" spans="1:15" x14ac:dyDescent="0.15">
      <c r="A314" s="17" t="s">
        <v>177</v>
      </c>
      <c r="B314" s="18"/>
      <c r="C314" s="58"/>
      <c r="D314" s="19"/>
      <c r="E314" s="84" t="s">
        <v>489</v>
      </c>
      <c r="F314" s="90" t="s">
        <v>26</v>
      </c>
      <c r="G314" s="86" t="s">
        <v>252</v>
      </c>
      <c r="H314" s="83">
        <v>1</v>
      </c>
      <c r="I314" s="83" t="s">
        <v>14</v>
      </c>
      <c r="J314" s="129">
        <v>4</v>
      </c>
      <c r="K314" s="21"/>
      <c r="L314" s="21"/>
      <c r="M314" s="23"/>
      <c r="N314" s="23"/>
      <c r="O314" s="26"/>
    </row>
    <row r="315" spans="1:15" x14ac:dyDescent="0.15">
      <c r="A315" s="17" t="s">
        <v>177</v>
      </c>
      <c r="B315" s="18"/>
      <c r="C315" s="58"/>
      <c r="D315" s="19"/>
      <c r="E315" s="82" t="s">
        <v>181</v>
      </c>
      <c r="F315" s="30" t="s">
        <v>63</v>
      </c>
      <c r="G315" s="41" t="s">
        <v>252</v>
      </c>
      <c r="H315" s="63">
        <v>1</v>
      </c>
      <c r="I315" s="63" t="s">
        <v>14</v>
      </c>
      <c r="J315" s="127">
        <v>1</v>
      </c>
      <c r="K315" s="21"/>
      <c r="L315" s="21"/>
      <c r="M315" s="23"/>
      <c r="N315" s="23"/>
      <c r="O315" s="26"/>
    </row>
    <row r="316" spans="1:15" x14ac:dyDescent="0.15">
      <c r="A316" s="17" t="s">
        <v>177</v>
      </c>
      <c r="B316" s="18"/>
      <c r="C316" s="58"/>
      <c r="D316" s="19"/>
      <c r="E316" s="82" t="s">
        <v>182</v>
      </c>
      <c r="F316" s="30" t="s">
        <v>63</v>
      </c>
      <c r="G316" s="41">
        <v>2</v>
      </c>
      <c r="H316" s="63">
        <v>1</v>
      </c>
      <c r="I316" s="63" t="s">
        <v>14</v>
      </c>
      <c r="J316" s="127">
        <v>2</v>
      </c>
      <c r="K316" s="21"/>
      <c r="L316" s="21"/>
      <c r="M316" s="23"/>
      <c r="N316" s="23"/>
      <c r="O316" s="26"/>
    </row>
    <row r="317" spans="1:15" x14ac:dyDescent="0.15">
      <c r="A317" s="17" t="s">
        <v>177</v>
      </c>
      <c r="B317" s="18"/>
      <c r="C317" s="58"/>
      <c r="D317" s="19"/>
      <c r="E317" s="33"/>
      <c r="F317" s="102"/>
      <c r="G317" s="39"/>
      <c r="H317" s="39"/>
      <c r="I317" s="39"/>
      <c r="J317" s="130"/>
      <c r="K317" s="35"/>
      <c r="L317" s="21"/>
      <c r="M317" s="23"/>
      <c r="N317" s="23"/>
      <c r="O317" s="26"/>
    </row>
    <row r="318" spans="1:15" x14ac:dyDescent="0.15">
      <c r="A318" s="17" t="s">
        <v>177</v>
      </c>
      <c r="B318" s="18"/>
      <c r="C318" s="18"/>
      <c r="D318" s="19"/>
      <c r="E318" s="82" t="s">
        <v>28</v>
      </c>
      <c r="F318" s="93" t="s">
        <v>27</v>
      </c>
      <c r="G318" s="86" t="s">
        <v>253</v>
      </c>
      <c r="H318" s="83">
        <v>2</v>
      </c>
      <c r="I318" s="83" t="s">
        <v>261</v>
      </c>
      <c r="J318" s="129">
        <v>2</v>
      </c>
      <c r="K318" s="21">
        <f>SUM(J318:J319)</f>
        <v>6</v>
      </c>
      <c r="L318" s="21"/>
      <c r="M318" s="23"/>
      <c r="N318" s="23"/>
      <c r="O318" s="26"/>
    </row>
    <row r="319" spans="1:15" ht="13" customHeight="1" x14ac:dyDescent="0.15">
      <c r="A319" s="17" t="s">
        <v>177</v>
      </c>
      <c r="B319" s="18"/>
      <c r="C319" s="26"/>
      <c r="D319" s="19"/>
      <c r="E319" s="84" t="s">
        <v>138</v>
      </c>
      <c r="F319" s="30" t="s">
        <v>63</v>
      </c>
      <c r="G319" s="31" t="s">
        <v>252</v>
      </c>
      <c r="H319" s="63">
        <v>2</v>
      </c>
      <c r="I319" s="63" t="s">
        <v>14</v>
      </c>
      <c r="J319" s="127">
        <v>4</v>
      </c>
      <c r="L319" s="21"/>
      <c r="M319" s="23"/>
      <c r="N319" s="23"/>
      <c r="O319" s="26"/>
    </row>
    <row r="320" spans="1:15" x14ac:dyDescent="0.15">
      <c r="A320" s="42"/>
      <c r="B320" s="42"/>
      <c r="C320" s="42"/>
      <c r="D320" s="42"/>
      <c r="E320" s="42"/>
      <c r="F320" s="103"/>
      <c r="G320" s="43"/>
      <c r="H320" s="43"/>
      <c r="I320" s="43"/>
      <c r="J320" s="132"/>
      <c r="K320" s="44"/>
      <c r="L320" s="45"/>
      <c r="M320" s="46"/>
      <c r="N320" s="46"/>
      <c r="O320" s="45"/>
    </row>
    <row r="321" spans="1:15" s="117" customFormat="1" ht="13" x14ac:dyDescent="0.15">
      <c r="A321" s="106" t="s">
        <v>286</v>
      </c>
      <c r="B321" s="107" t="s">
        <v>16</v>
      </c>
      <c r="C321" s="108" t="s">
        <v>288</v>
      </c>
      <c r="D321" s="109" t="s">
        <v>132</v>
      </c>
      <c r="E321" s="110"/>
      <c r="F321" s="111"/>
      <c r="G321" s="112"/>
      <c r="H321" s="113"/>
      <c r="J321" s="138"/>
      <c r="K321" s="114">
        <f>SUM(K322:K332)</f>
        <v>16</v>
      </c>
      <c r="L321" s="115">
        <f>K321/2</f>
        <v>8</v>
      </c>
      <c r="M321" s="80">
        <v>44455</v>
      </c>
      <c r="N321" s="80">
        <v>44819</v>
      </c>
      <c r="O321" s="116">
        <v>0.59</v>
      </c>
    </row>
    <row r="322" spans="1:15" s="117" customFormat="1" ht="13" x14ac:dyDescent="0.15">
      <c r="A322" s="106" t="s">
        <v>286</v>
      </c>
      <c r="B322" s="118"/>
      <c r="C322" s="119"/>
      <c r="D322" s="110"/>
      <c r="J322" s="138"/>
      <c r="K322" s="113"/>
      <c r="L322" s="120"/>
      <c r="M322" s="113"/>
      <c r="N322" s="113"/>
      <c r="O322" s="113"/>
    </row>
    <row r="323" spans="1:15" s="117" customFormat="1" ht="13" x14ac:dyDescent="0.15">
      <c r="A323" s="106" t="s">
        <v>286</v>
      </c>
      <c r="B323" s="118"/>
      <c r="C323" s="119"/>
      <c r="D323" s="27" t="s">
        <v>44</v>
      </c>
      <c r="E323" s="18" t="s">
        <v>18</v>
      </c>
      <c r="F323" s="20" t="s">
        <v>19</v>
      </c>
      <c r="G323" s="28"/>
      <c r="H323" s="63"/>
      <c r="I323" s="63"/>
      <c r="J323" s="127">
        <v>4</v>
      </c>
      <c r="K323" s="113">
        <f>+J323</f>
        <v>4</v>
      </c>
      <c r="L323" s="120"/>
      <c r="M323" s="113"/>
      <c r="N323" s="113"/>
    </row>
    <row r="324" spans="1:15" s="117" customFormat="1" ht="13" x14ac:dyDescent="0.15">
      <c r="A324" s="106" t="s">
        <v>286</v>
      </c>
      <c r="B324" s="108"/>
      <c r="C324" s="121"/>
      <c r="D324" s="110"/>
      <c r="E324" s="33"/>
      <c r="F324" s="102"/>
      <c r="G324" s="39"/>
      <c r="H324" s="39"/>
      <c r="I324" s="39"/>
      <c r="J324" s="130"/>
      <c r="K324" s="35"/>
      <c r="L324" s="120"/>
      <c r="M324" s="113"/>
      <c r="N324" s="113"/>
    </row>
    <row r="325" spans="1:15" s="117" customFormat="1" ht="13" x14ac:dyDescent="0.15">
      <c r="A325" s="106" t="s">
        <v>286</v>
      </c>
      <c r="B325" s="108"/>
      <c r="C325" s="121"/>
      <c r="D325" s="110"/>
      <c r="E325" s="29" t="s">
        <v>289</v>
      </c>
      <c r="F325" s="30" t="s">
        <v>27</v>
      </c>
      <c r="G325" s="86">
        <v>2</v>
      </c>
      <c r="H325" s="83">
        <v>1</v>
      </c>
      <c r="I325" s="83" t="s">
        <v>261</v>
      </c>
      <c r="J325" s="127">
        <v>1</v>
      </c>
      <c r="K325" s="54">
        <f>SUM(J325:J329)</f>
        <v>6</v>
      </c>
      <c r="L325" s="120"/>
      <c r="M325" s="113"/>
      <c r="N325" s="113"/>
    </row>
    <row r="326" spans="1:15" s="117" customFormat="1" ht="13" x14ac:dyDescent="0.15">
      <c r="A326" s="106" t="s">
        <v>286</v>
      </c>
      <c r="B326" s="108"/>
      <c r="C326" s="121"/>
      <c r="D326" s="110"/>
      <c r="E326" s="29" t="s">
        <v>290</v>
      </c>
      <c r="F326" s="30" t="s">
        <v>27</v>
      </c>
      <c r="G326" s="86">
        <v>2</v>
      </c>
      <c r="H326" s="83">
        <v>1</v>
      </c>
      <c r="I326" s="83" t="s">
        <v>261</v>
      </c>
      <c r="J326" s="127">
        <v>1</v>
      </c>
      <c r="K326" s="30"/>
      <c r="L326" s="120"/>
      <c r="M326" s="113"/>
      <c r="N326" s="113"/>
    </row>
    <row r="327" spans="1:15" s="117" customFormat="1" ht="13" x14ac:dyDescent="0.15">
      <c r="A327" s="106" t="s">
        <v>286</v>
      </c>
      <c r="B327" s="108"/>
      <c r="C327" s="122"/>
      <c r="D327" s="110"/>
      <c r="E327" s="29" t="s">
        <v>291</v>
      </c>
      <c r="F327" s="30" t="s">
        <v>49</v>
      </c>
      <c r="G327" s="86">
        <v>2</v>
      </c>
      <c r="H327" s="83">
        <v>1</v>
      </c>
      <c r="I327" s="83" t="s">
        <v>260</v>
      </c>
      <c r="J327" s="127">
        <v>1.36</v>
      </c>
      <c r="K327" s="30"/>
      <c r="L327" s="120"/>
      <c r="M327" s="113"/>
      <c r="N327" s="113"/>
    </row>
    <row r="328" spans="1:15" s="117" customFormat="1" ht="13" x14ac:dyDescent="0.15">
      <c r="A328" s="106" t="s">
        <v>286</v>
      </c>
      <c r="B328" s="108"/>
      <c r="C328" s="122"/>
      <c r="D328" s="110"/>
      <c r="E328" s="29" t="s">
        <v>90</v>
      </c>
      <c r="F328" s="30" t="s">
        <v>49</v>
      </c>
      <c r="G328" s="86">
        <v>1</v>
      </c>
      <c r="H328" s="83">
        <v>1</v>
      </c>
      <c r="I328" s="83" t="s">
        <v>260</v>
      </c>
      <c r="J328" s="127">
        <v>1.64</v>
      </c>
      <c r="K328" s="30"/>
      <c r="L328" s="120"/>
      <c r="M328" s="113"/>
      <c r="N328" s="113"/>
    </row>
    <row r="329" spans="1:15" s="117" customFormat="1" ht="13" x14ac:dyDescent="0.15">
      <c r="A329" s="106" t="s">
        <v>286</v>
      </c>
      <c r="B329" s="108"/>
      <c r="C329" s="118"/>
      <c r="D329" s="110"/>
      <c r="E329" s="18" t="s">
        <v>92</v>
      </c>
      <c r="F329" s="20" t="s">
        <v>49</v>
      </c>
      <c r="G329" s="53">
        <v>1</v>
      </c>
      <c r="H329" s="63">
        <v>1</v>
      </c>
      <c r="I329" s="63" t="s">
        <v>260</v>
      </c>
      <c r="J329" s="127">
        <v>1</v>
      </c>
      <c r="K329" s="30"/>
      <c r="L329" s="120"/>
      <c r="M329" s="113"/>
      <c r="N329" s="113"/>
      <c r="O329" s="140" t="e">
        <f>+#REF!+#REF!+#REF!+#REF!+#REF!+#REF!+#REF!+#REF!+#REF!+O20+#REF!+#REF!+O67+O85+O98+O107+O132+O146+O156+#REF!+O181+O194+#REF!+O227+#REF!+O240+#REF!+#REF!+O262+O271+#REF!+O299+O309+O321+0.41</f>
        <v>#REF!</v>
      </c>
    </row>
    <row r="330" spans="1:15" ht="13" x14ac:dyDescent="0.15">
      <c r="A330" s="106" t="s">
        <v>286</v>
      </c>
      <c r="E330" s="33"/>
      <c r="F330" s="102"/>
      <c r="G330" s="39"/>
      <c r="H330" s="39"/>
      <c r="I330" s="39"/>
      <c r="J330" s="130"/>
      <c r="K330" s="35"/>
    </row>
    <row r="331" spans="1:15" ht="13" x14ac:dyDescent="0.15">
      <c r="A331" s="106" t="s">
        <v>286</v>
      </c>
      <c r="E331" s="88" t="s">
        <v>171</v>
      </c>
      <c r="F331" s="94" t="s">
        <v>172</v>
      </c>
      <c r="G331" s="92" t="s">
        <v>253</v>
      </c>
      <c r="H331" s="83">
        <v>2</v>
      </c>
      <c r="I331" s="83" t="s">
        <v>14</v>
      </c>
      <c r="J331" s="129">
        <v>3</v>
      </c>
      <c r="K331" s="99"/>
    </row>
    <row r="332" spans="1:15" ht="13" x14ac:dyDescent="0.15">
      <c r="A332" s="106" t="s">
        <v>286</v>
      </c>
      <c r="E332" s="29" t="s">
        <v>280</v>
      </c>
      <c r="F332" s="30" t="s">
        <v>22</v>
      </c>
      <c r="G332" s="83">
        <v>1</v>
      </c>
      <c r="H332" s="83">
        <v>2</v>
      </c>
      <c r="I332" s="83" t="s">
        <v>260</v>
      </c>
      <c r="J332" s="127">
        <v>2</v>
      </c>
      <c r="K332" s="105">
        <f>SUM(J331:J333)</f>
        <v>6</v>
      </c>
    </row>
    <row r="333" spans="1:15" ht="13" x14ac:dyDescent="0.15">
      <c r="A333" s="106" t="s">
        <v>286</v>
      </c>
      <c r="E333" s="84" t="s">
        <v>138</v>
      </c>
      <c r="F333" s="30" t="s">
        <v>63</v>
      </c>
      <c r="G333" s="31" t="s">
        <v>252</v>
      </c>
      <c r="H333" s="63">
        <v>2</v>
      </c>
      <c r="I333" s="63" t="s">
        <v>14</v>
      </c>
      <c r="J333" s="127">
        <v>1</v>
      </c>
      <c r="K333" s="99"/>
    </row>
    <row r="334" spans="1:15" x14ac:dyDescent="0.15">
      <c r="A334" s="42"/>
      <c r="B334" s="42"/>
      <c r="C334" s="42"/>
      <c r="D334" s="42"/>
      <c r="E334" s="42"/>
      <c r="F334" s="103"/>
      <c r="G334" s="43"/>
      <c r="H334" s="43"/>
      <c r="I334" s="43"/>
      <c r="J334" s="132"/>
      <c r="K334" s="44"/>
      <c r="L334" s="45"/>
      <c r="M334" s="46"/>
      <c r="N334" s="46"/>
      <c r="O334" s="45"/>
    </row>
    <row r="335" spans="1:15" x14ac:dyDescent="0.15">
      <c r="A335" s="17" t="s">
        <v>183</v>
      </c>
      <c r="B335" s="17" t="s">
        <v>130</v>
      </c>
      <c r="C335" s="29" t="s">
        <v>184</v>
      </c>
      <c r="D335" s="19" t="s">
        <v>132</v>
      </c>
      <c r="E335" s="18"/>
      <c r="F335" s="94"/>
      <c r="G335" s="91"/>
      <c r="H335" s="83"/>
      <c r="I335" s="83"/>
      <c r="J335" s="127"/>
      <c r="K335" s="22">
        <f>SUM(K336:K344)</f>
        <v>16</v>
      </c>
      <c r="L335" s="21">
        <f>K335/2</f>
        <v>8</v>
      </c>
      <c r="M335" s="80">
        <v>44455</v>
      </c>
      <c r="N335" s="80">
        <v>44819</v>
      </c>
      <c r="O335" s="24">
        <v>0.59</v>
      </c>
    </row>
    <row r="336" spans="1:15" x14ac:dyDescent="0.15">
      <c r="A336" s="17" t="s">
        <v>183</v>
      </c>
      <c r="B336" s="18"/>
      <c r="C336" s="18" t="s">
        <v>135</v>
      </c>
      <c r="D336" s="19" t="s">
        <v>503</v>
      </c>
      <c r="E336" s="18" t="s">
        <v>502</v>
      </c>
      <c r="F336" s="20" t="s">
        <v>19</v>
      </c>
      <c r="J336" s="127">
        <v>1</v>
      </c>
      <c r="K336" s="105">
        <f>+J336</f>
        <v>1</v>
      </c>
      <c r="L336" s="21"/>
      <c r="M336" s="80"/>
      <c r="N336" s="80"/>
      <c r="O336" s="18"/>
    </row>
    <row r="337" spans="1:15" x14ac:dyDescent="0.15">
      <c r="A337" s="17" t="s">
        <v>183</v>
      </c>
      <c r="B337" s="18"/>
      <c r="D337" s="19"/>
      <c r="E337" s="33"/>
      <c r="F337" s="102"/>
      <c r="G337" s="39"/>
      <c r="H337" s="39"/>
      <c r="I337" s="39"/>
      <c r="J337" s="130"/>
      <c r="K337" s="35"/>
      <c r="L337" s="21"/>
      <c r="M337" s="18"/>
      <c r="N337" s="18"/>
      <c r="O337" s="18"/>
    </row>
    <row r="338" spans="1:15" x14ac:dyDescent="0.15">
      <c r="A338" s="17" t="s">
        <v>183</v>
      </c>
      <c r="B338" s="18"/>
      <c r="C338" s="18"/>
      <c r="D338" s="19"/>
      <c r="E338" s="84" t="s">
        <v>486</v>
      </c>
      <c r="F338" s="90" t="s">
        <v>479</v>
      </c>
      <c r="G338" s="86">
        <v>2</v>
      </c>
      <c r="H338" s="83">
        <v>1</v>
      </c>
      <c r="I338" s="83" t="s">
        <v>14</v>
      </c>
      <c r="J338" s="32">
        <v>4</v>
      </c>
      <c r="K338" s="21">
        <f>SUM(J338:J341)</f>
        <v>10</v>
      </c>
      <c r="L338" s="21"/>
      <c r="M338" s="18"/>
      <c r="N338" s="18"/>
      <c r="O338" s="18"/>
    </row>
    <row r="339" spans="1:15" x14ac:dyDescent="0.15">
      <c r="A339" s="17" t="s">
        <v>183</v>
      </c>
      <c r="B339" s="18"/>
      <c r="C339" s="18"/>
      <c r="D339" s="19"/>
      <c r="E339" s="29" t="s">
        <v>185</v>
      </c>
      <c r="F339" s="30" t="s">
        <v>87</v>
      </c>
      <c r="G339" s="31" t="s">
        <v>251</v>
      </c>
      <c r="H339" s="63">
        <v>1</v>
      </c>
      <c r="I339" s="63" t="s">
        <v>14</v>
      </c>
      <c r="J339" s="131">
        <v>2</v>
      </c>
      <c r="K339" s="21"/>
      <c r="L339" s="21"/>
      <c r="M339" s="23"/>
      <c r="N339" s="23"/>
      <c r="O339" s="26"/>
    </row>
    <row r="340" spans="1:15" x14ac:dyDescent="0.15">
      <c r="A340" s="17" t="s">
        <v>183</v>
      </c>
      <c r="B340" s="18"/>
      <c r="C340" s="18"/>
      <c r="D340" s="19"/>
      <c r="E340" s="18" t="s">
        <v>507</v>
      </c>
      <c r="F340" s="68" t="s">
        <v>27</v>
      </c>
      <c r="G340" s="38" t="s">
        <v>251</v>
      </c>
      <c r="H340" s="63">
        <v>1</v>
      </c>
      <c r="I340" s="63" t="s">
        <v>14</v>
      </c>
      <c r="J340" s="127">
        <v>2</v>
      </c>
      <c r="K340" s="21"/>
      <c r="L340" s="21"/>
      <c r="M340" s="23"/>
      <c r="N340" s="23"/>
      <c r="O340" s="26"/>
    </row>
    <row r="341" spans="1:15" x14ac:dyDescent="0.15">
      <c r="A341" s="17" t="s">
        <v>183</v>
      </c>
      <c r="B341" s="18"/>
      <c r="C341" s="18"/>
      <c r="D341" s="19"/>
      <c r="E341" s="18" t="s">
        <v>508</v>
      </c>
      <c r="F341" s="68" t="s">
        <v>27</v>
      </c>
      <c r="G341" s="38" t="s">
        <v>251</v>
      </c>
      <c r="H341" s="63">
        <v>1</v>
      </c>
      <c r="I341" s="63" t="s">
        <v>260</v>
      </c>
      <c r="J341" s="127">
        <v>2</v>
      </c>
      <c r="K341" s="21"/>
      <c r="L341" s="21"/>
      <c r="M341" s="23"/>
      <c r="N341" s="23"/>
      <c r="O341" s="26"/>
    </row>
    <row r="342" spans="1:15" x14ac:dyDescent="0.15">
      <c r="A342" s="17" t="s">
        <v>183</v>
      </c>
      <c r="B342" s="18"/>
      <c r="C342" s="18"/>
      <c r="D342" s="19"/>
      <c r="E342" s="33"/>
      <c r="F342" s="102"/>
      <c r="G342" s="39"/>
      <c r="H342" s="39"/>
      <c r="I342" s="39"/>
      <c r="J342" s="130"/>
      <c r="K342" s="35"/>
      <c r="L342" s="21"/>
      <c r="M342" s="23"/>
      <c r="N342" s="23"/>
      <c r="O342" s="26"/>
    </row>
    <row r="343" spans="1:15" x14ac:dyDescent="0.15">
      <c r="A343" s="17" t="s">
        <v>183</v>
      </c>
      <c r="B343" s="18"/>
      <c r="C343" s="18"/>
      <c r="D343" s="19"/>
      <c r="E343" s="84" t="s">
        <v>236</v>
      </c>
      <c r="F343" s="90" t="s">
        <v>87</v>
      </c>
      <c r="G343" s="89" t="s">
        <v>251</v>
      </c>
      <c r="H343" s="83">
        <v>2</v>
      </c>
      <c r="I343" s="83" t="s">
        <v>14</v>
      </c>
      <c r="J343" s="131">
        <v>1.5</v>
      </c>
      <c r="K343" s="21">
        <f>SUM(J343:J344)</f>
        <v>5</v>
      </c>
      <c r="L343" s="21"/>
      <c r="M343" s="23"/>
      <c r="N343" s="23"/>
      <c r="O343" s="26"/>
    </row>
    <row r="344" spans="1:15" x14ac:dyDescent="0.15">
      <c r="A344" s="17" t="s">
        <v>183</v>
      </c>
      <c r="B344" s="18"/>
      <c r="C344" s="18"/>
      <c r="D344" s="19"/>
      <c r="E344" s="84" t="s">
        <v>138</v>
      </c>
      <c r="F344" s="30" t="s">
        <v>26</v>
      </c>
      <c r="G344" s="31" t="s">
        <v>252</v>
      </c>
      <c r="H344" s="63">
        <v>2</v>
      </c>
      <c r="I344" s="63" t="s">
        <v>14</v>
      </c>
      <c r="J344" s="127">
        <v>3.5</v>
      </c>
      <c r="L344" s="21"/>
      <c r="M344" s="23"/>
      <c r="N344" s="23"/>
      <c r="O344" s="26"/>
    </row>
    <row r="345" spans="1:15" x14ac:dyDescent="0.15">
      <c r="A345" s="42"/>
      <c r="B345" s="42"/>
      <c r="C345" s="42"/>
      <c r="D345" s="42"/>
      <c r="E345" s="42"/>
      <c r="F345" s="103"/>
      <c r="G345" s="43"/>
      <c r="H345" s="43"/>
      <c r="I345" s="43"/>
      <c r="J345" s="132"/>
      <c r="K345" s="44"/>
      <c r="L345" s="45"/>
      <c r="M345" s="46"/>
      <c r="N345" s="46"/>
      <c r="O345" s="45"/>
    </row>
    <row r="346" spans="1:15" x14ac:dyDescent="0.15">
      <c r="A346" s="17" t="s">
        <v>188</v>
      </c>
      <c r="B346" s="17" t="s">
        <v>130</v>
      </c>
      <c r="C346" s="18" t="s">
        <v>189</v>
      </c>
      <c r="D346" s="19" t="s">
        <v>132</v>
      </c>
      <c r="E346" s="18"/>
      <c r="F346" s="20"/>
      <c r="G346" s="36"/>
      <c r="J346" s="127"/>
      <c r="K346" s="22">
        <f>SUM(K347:K349)</f>
        <v>4</v>
      </c>
      <c r="L346" s="21">
        <f>K346/2</f>
        <v>2</v>
      </c>
      <c r="M346" s="80">
        <v>44455</v>
      </c>
      <c r="N346" s="80">
        <v>44819</v>
      </c>
      <c r="O346" s="24">
        <v>0.2</v>
      </c>
    </row>
    <row r="347" spans="1:15" x14ac:dyDescent="0.15">
      <c r="A347" s="17" t="s">
        <v>188</v>
      </c>
      <c r="B347" s="17"/>
      <c r="C347" s="18" t="s">
        <v>135</v>
      </c>
      <c r="D347" s="19"/>
      <c r="E347" s="18" t="s">
        <v>90</v>
      </c>
      <c r="F347" s="20" t="s">
        <v>49</v>
      </c>
      <c r="G347" s="37" t="s">
        <v>251</v>
      </c>
      <c r="H347" s="76">
        <v>1</v>
      </c>
      <c r="I347" s="76" t="s">
        <v>260</v>
      </c>
      <c r="J347" s="127">
        <v>1</v>
      </c>
      <c r="K347" s="69">
        <f>SUM(J347)</f>
        <v>1</v>
      </c>
      <c r="L347" s="69"/>
      <c r="M347" s="80"/>
      <c r="N347" s="80"/>
      <c r="O347" s="81"/>
    </row>
    <row r="348" spans="1:15" x14ac:dyDescent="0.15">
      <c r="A348" s="17" t="s">
        <v>188</v>
      </c>
      <c r="B348" s="18"/>
      <c r="C348" s="58"/>
      <c r="D348" s="19"/>
      <c r="E348" s="33"/>
      <c r="F348" s="102"/>
      <c r="G348" s="39"/>
      <c r="H348" s="39"/>
      <c r="I348" s="39"/>
      <c r="J348" s="130"/>
      <c r="K348" s="35"/>
      <c r="L348" s="153"/>
      <c r="M348" s="153"/>
      <c r="N348" s="153"/>
      <c r="O348" s="153"/>
    </row>
    <row r="349" spans="1:15" x14ac:dyDescent="0.15">
      <c r="A349" s="17" t="s">
        <v>188</v>
      </c>
      <c r="B349" s="18"/>
      <c r="C349" s="58"/>
      <c r="D349" s="19"/>
      <c r="E349" s="18" t="s">
        <v>190</v>
      </c>
      <c r="F349" s="20" t="s">
        <v>49</v>
      </c>
      <c r="G349" s="36" t="s">
        <v>251</v>
      </c>
      <c r="H349" s="63">
        <v>2</v>
      </c>
      <c r="I349" s="63" t="s">
        <v>260</v>
      </c>
      <c r="J349" s="127">
        <v>3</v>
      </c>
      <c r="K349" s="21">
        <f>SUM(J349:J349)</f>
        <v>3</v>
      </c>
      <c r="L349" s="153"/>
      <c r="M349" s="153"/>
      <c r="N349" s="153"/>
      <c r="O349" s="153"/>
    </row>
    <row r="350" spans="1:15" x14ac:dyDescent="0.15">
      <c r="A350" s="42"/>
      <c r="B350" s="42"/>
      <c r="C350" s="42"/>
      <c r="D350" s="42"/>
      <c r="E350" s="42"/>
      <c r="F350" s="103"/>
      <c r="G350" s="43"/>
      <c r="H350" s="43"/>
      <c r="I350" s="43"/>
      <c r="J350" s="132"/>
      <c r="K350" s="44"/>
      <c r="L350" s="45"/>
      <c r="M350" s="46"/>
      <c r="N350" s="46"/>
      <c r="O350" s="45"/>
    </row>
    <row r="351" spans="1:15" x14ac:dyDescent="0.15">
      <c r="A351" s="17" t="s">
        <v>192</v>
      </c>
      <c r="B351" s="17" t="s">
        <v>14</v>
      </c>
      <c r="C351" s="18" t="s">
        <v>193</v>
      </c>
      <c r="D351" s="19" t="s">
        <v>132</v>
      </c>
      <c r="E351" s="18"/>
      <c r="F351" s="20"/>
      <c r="G351" s="36"/>
      <c r="J351" s="127"/>
      <c r="K351" s="22">
        <f>SUM(K354:K360)</f>
        <v>12</v>
      </c>
      <c r="L351" s="21">
        <f>K351/2</f>
        <v>6</v>
      </c>
      <c r="M351" s="80">
        <v>44455</v>
      </c>
      <c r="N351" s="80">
        <v>44819</v>
      </c>
      <c r="O351" s="24">
        <v>0.5</v>
      </c>
    </row>
    <row r="352" spans="1:15" x14ac:dyDescent="0.15">
      <c r="A352" s="17" t="s">
        <v>192</v>
      </c>
      <c r="B352" s="18"/>
      <c r="C352" s="18" t="s">
        <v>123</v>
      </c>
      <c r="D352" s="51" t="s">
        <v>17</v>
      </c>
      <c r="E352" s="18" t="s">
        <v>18</v>
      </c>
      <c r="F352" s="20" t="s">
        <v>19</v>
      </c>
      <c r="G352" s="40"/>
      <c r="J352" s="127">
        <v>1</v>
      </c>
      <c r="K352" s="105">
        <f>+J352</f>
        <v>1</v>
      </c>
      <c r="L352" s="21"/>
      <c r="M352" s="65"/>
      <c r="N352" s="65"/>
      <c r="O352" s="18"/>
    </row>
    <row r="353" spans="1:15" x14ac:dyDescent="0.15">
      <c r="A353" s="17" t="s">
        <v>192</v>
      </c>
      <c r="B353" s="18"/>
      <c r="C353" s="18"/>
      <c r="D353" s="51"/>
      <c r="E353" s="33"/>
      <c r="F353" s="102"/>
      <c r="G353" s="39"/>
      <c r="H353" s="39"/>
      <c r="I353" s="39"/>
      <c r="J353" s="130"/>
      <c r="K353" s="35"/>
      <c r="L353" s="21"/>
      <c r="M353" s="65"/>
      <c r="N353" s="65"/>
      <c r="O353" s="18"/>
    </row>
    <row r="354" spans="1:15" x14ac:dyDescent="0.15">
      <c r="A354" s="17" t="s">
        <v>192</v>
      </c>
      <c r="B354" s="18"/>
      <c r="C354" s="153"/>
      <c r="D354" s="19"/>
      <c r="E354" s="18" t="s">
        <v>194</v>
      </c>
      <c r="F354" s="20" t="s">
        <v>27</v>
      </c>
      <c r="G354" s="48" t="s">
        <v>253</v>
      </c>
      <c r="H354" s="63">
        <v>1</v>
      </c>
      <c r="I354" s="63" t="s">
        <v>261</v>
      </c>
      <c r="J354" s="127">
        <v>2</v>
      </c>
      <c r="K354" s="21">
        <f>SUM(J354:J356)</f>
        <v>6</v>
      </c>
      <c r="L354" s="26"/>
      <c r="M354" s="47"/>
      <c r="N354" s="47"/>
      <c r="O354" s="26"/>
    </row>
    <row r="355" spans="1:15" x14ac:dyDescent="0.15">
      <c r="A355" s="17" t="s">
        <v>192</v>
      </c>
      <c r="B355" s="18"/>
      <c r="C355" s="18"/>
      <c r="D355" s="18"/>
      <c r="E355" s="18" t="s">
        <v>195</v>
      </c>
      <c r="F355" s="20" t="s">
        <v>27</v>
      </c>
      <c r="G355" s="48" t="s">
        <v>253</v>
      </c>
      <c r="H355" s="63">
        <v>1</v>
      </c>
      <c r="I355" s="63" t="s">
        <v>14</v>
      </c>
      <c r="J355" s="127">
        <v>2</v>
      </c>
      <c r="K355" s="21"/>
      <c r="L355" s="26"/>
      <c r="M355" s="47"/>
      <c r="N355" s="47"/>
      <c r="O355" s="26"/>
    </row>
    <row r="356" spans="1:15" x14ac:dyDescent="0.15">
      <c r="A356" s="17" t="s">
        <v>192</v>
      </c>
      <c r="B356" s="18"/>
      <c r="C356" s="18"/>
      <c r="D356" s="18"/>
      <c r="E356" s="18" t="s">
        <v>196</v>
      </c>
      <c r="F356" s="20" t="s">
        <v>27</v>
      </c>
      <c r="G356" s="48" t="s">
        <v>253</v>
      </c>
      <c r="H356" s="63">
        <v>1</v>
      </c>
      <c r="I356" s="63" t="s">
        <v>260</v>
      </c>
      <c r="J356" s="127">
        <v>2</v>
      </c>
      <c r="K356" s="21"/>
      <c r="L356" s="26"/>
      <c r="M356" s="47"/>
      <c r="N356" s="47"/>
      <c r="O356" s="26"/>
    </row>
    <row r="357" spans="1:15" x14ac:dyDescent="0.15">
      <c r="A357" s="17" t="s">
        <v>192</v>
      </c>
      <c r="B357" s="18"/>
      <c r="C357" s="18"/>
      <c r="D357" s="18"/>
      <c r="E357" s="33"/>
      <c r="F357" s="102"/>
      <c r="G357" s="39"/>
      <c r="H357" s="39"/>
      <c r="I357" s="39"/>
      <c r="J357" s="130"/>
      <c r="K357" s="35"/>
      <c r="L357" s="26"/>
      <c r="M357" s="47"/>
      <c r="N357" s="47"/>
      <c r="O357" s="26"/>
    </row>
    <row r="358" spans="1:15" x14ac:dyDescent="0.15">
      <c r="A358" s="17" t="s">
        <v>192</v>
      </c>
      <c r="B358" s="18"/>
      <c r="C358" s="18"/>
      <c r="D358" s="19"/>
      <c r="E358" s="153" t="s">
        <v>197</v>
      </c>
      <c r="F358" s="20" t="s">
        <v>27</v>
      </c>
      <c r="G358" s="48" t="s">
        <v>251</v>
      </c>
      <c r="H358" s="63">
        <v>2</v>
      </c>
      <c r="I358" s="63" t="s">
        <v>14</v>
      </c>
      <c r="J358" s="127">
        <v>2</v>
      </c>
      <c r="K358" s="21">
        <f>SUM(J358:J360)</f>
        <v>6</v>
      </c>
      <c r="L358" s="26"/>
      <c r="M358" s="47"/>
      <c r="N358" s="47"/>
      <c r="O358" s="26"/>
    </row>
    <row r="359" spans="1:15" x14ac:dyDescent="0.15">
      <c r="A359" s="17" t="s">
        <v>192</v>
      </c>
      <c r="B359" s="18"/>
      <c r="C359" s="18"/>
      <c r="D359" s="19"/>
      <c r="E359" s="153" t="s">
        <v>198</v>
      </c>
      <c r="F359" s="20" t="s">
        <v>27</v>
      </c>
      <c r="G359" s="48" t="s">
        <v>251</v>
      </c>
      <c r="H359" s="63">
        <v>2</v>
      </c>
      <c r="I359" s="63" t="s">
        <v>260</v>
      </c>
      <c r="J359" s="127">
        <v>2</v>
      </c>
      <c r="K359" s="21"/>
      <c r="L359" s="26"/>
      <c r="M359" s="47"/>
      <c r="N359" s="47"/>
      <c r="O359" s="26"/>
    </row>
    <row r="360" spans="1:15" x14ac:dyDescent="0.15">
      <c r="A360" s="17" t="s">
        <v>192</v>
      </c>
      <c r="B360" s="18"/>
      <c r="C360" s="18"/>
      <c r="D360" s="19"/>
      <c r="E360" s="18" t="s">
        <v>199</v>
      </c>
      <c r="F360" s="20" t="s">
        <v>24</v>
      </c>
      <c r="G360" s="20">
        <v>1</v>
      </c>
      <c r="H360" s="63">
        <v>2</v>
      </c>
      <c r="I360" s="63" t="s">
        <v>260</v>
      </c>
      <c r="J360" s="127">
        <v>2</v>
      </c>
      <c r="K360" s="21"/>
      <c r="L360" s="26"/>
      <c r="M360" s="47"/>
      <c r="N360" s="47"/>
      <c r="O360" s="26"/>
    </row>
    <row r="361" spans="1:15" x14ac:dyDescent="0.15">
      <c r="A361" s="42"/>
      <c r="B361" s="42"/>
      <c r="C361" s="42"/>
      <c r="D361" s="42"/>
      <c r="E361" s="42"/>
      <c r="F361" s="103"/>
      <c r="G361" s="43"/>
      <c r="H361" s="43"/>
      <c r="I361" s="43"/>
      <c r="J361" s="132"/>
      <c r="K361" s="44"/>
      <c r="L361" s="45"/>
      <c r="M361" s="46"/>
      <c r="N361" s="46"/>
      <c r="O361" s="45"/>
    </row>
    <row r="362" spans="1:15" x14ac:dyDescent="0.15">
      <c r="A362" s="17" t="s">
        <v>200</v>
      </c>
      <c r="B362" s="17" t="s">
        <v>130</v>
      </c>
      <c r="C362" s="18" t="s">
        <v>201</v>
      </c>
      <c r="D362" s="19" t="s">
        <v>132</v>
      </c>
      <c r="E362" s="18"/>
      <c r="F362" s="20"/>
      <c r="G362" s="36"/>
      <c r="J362" s="127"/>
      <c r="K362" s="22">
        <f>SUM(K363:K370)</f>
        <v>12</v>
      </c>
      <c r="L362" s="21">
        <f>K362/2</f>
        <v>6</v>
      </c>
      <c r="M362" s="80">
        <v>44455</v>
      </c>
      <c r="N362" s="80">
        <v>44819</v>
      </c>
      <c r="O362" s="24">
        <v>0.5</v>
      </c>
    </row>
    <row r="363" spans="1:15" x14ac:dyDescent="0.15">
      <c r="A363" s="17" t="s">
        <v>200</v>
      </c>
      <c r="B363" s="57"/>
      <c r="C363" s="18" t="s">
        <v>135</v>
      </c>
      <c r="D363" s="19"/>
      <c r="E363" s="18"/>
      <c r="F363" s="20"/>
      <c r="J363" s="137"/>
      <c r="L363" s="21"/>
      <c r="M363" s="61"/>
      <c r="N363" s="61"/>
      <c r="O363" s="59"/>
    </row>
    <row r="364" spans="1:15" x14ac:dyDescent="0.15">
      <c r="A364" s="17" t="s">
        <v>200</v>
      </c>
      <c r="B364" s="57"/>
      <c r="C364" s="18"/>
      <c r="D364" s="19"/>
      <c r="E364" s="33"/>
      <c r="F364" s="102"/>
      <c r="G364" s="39"/>
      <c r="H364" s="39"/>
      <c r="I364" s="39"/>
      <c r="J364" s="130"/>
      <c r="K364" s="35"/>
      <c r="L364" s="21"/>
      <c r="M364" s="61"/>
      <c r="N364" s="61"/>
      <c r="O364" s="59"/>
    </row>
    <row r="365" spans="1:15" x14ac:dyDescent="0.15">
      <c r="A365" s="17" t="s">
        <v>200</v>
      </c>
      <c r="B365" s="57"/>
      <c r="C365" s="18"/>
      <c r="D365" s="19"/>
      <c r="E365" s="18" t="s">
        <v>202</v>
      </c>
      <c r="F365" s="20" t="s">
        <v>27</v>
      </c>
      <c r="G365" s="41" t="s">
        <v>253</v>
      </c>
      <c r="H365" s="63">
        <v>1</v>
      </c>
      <c r="I365" s="63" t="s">
        <v>14</v>
      </c>
      <c r="J365" s="127">
        <v>2</v>
      </c>
      <c r="K365" s="1"/>
      <c r="L365" s="21"/>
      <c r="M365" s="61"/>
      <c r="N365" s="61"/>
      <c r="O365" s="59"/>
    </row>
    <row r="366" spans="1:15" x14ac:dyDescent="0.15">
      <c r="A366" s="17" t="s">
        <v>200</v>
      </c>
      <c r="B366" s="18"/>
      <c r="D366" s="153"/>
      <c r="E366" s="18" t="s">
        <v>203</v>
      </c>
      <c r="F366" s="20" t="s">
        <v>27</v>
      </c>
      <c r="G366" s="41" t="s">
        <v>253</v>
      </c>
      <c r="H366" s="63">
        <v>1</v>
      </c>
      <c r="I366" s="63" t="s">
        <v>14</v>
      </c>
      <c r="J366" s="127">
        <v>2</v>
      </c>
      <c r="K366" s="21">
        <f>SUM(J365:J368)</f>
        <v>8</v>
      </c>
      <c r="L366" s="21"/>
      <c r="M366" s="18"/>
      <c r="N366" s="18"/>
      <c r="O366" s="18"/>
    </row>
    <row r="367" spans="1:15" x14ac:dyDescent="0.15">
      <c r="A367" s="17" t="s">
        <v>200</v>
      </c>
      <c r="B367" s="18"/>
      <c r="C367" s="58"/>
      <c r="D367" s="19"/>
      <c r="E367" s="18" t="s">
        <v>204</v>
      </c>
      <c r="F367" s="20" t="s">
        <v>27</v>
      </c>
      <c r="G367" s="41" t="s">
        <v>253</v>
      </c>
      <c r="H367" s="63">
        <v>1</v>
      </c>
      <c r="I367" s="63" t="s">
        <v>260</v>
      </c>
      <c r="J367" s="127">
        <v>2</v>
      </c>
      <c r="K367" s="21"/>
      <c r="L367" s="21"/>
      <c r="M367" s="18"/>
      <c r="N367" s="18"/>
      <c r="O367" s="18"/>
    </row>
    <row r="368" spans="1:15" x14ac:dyDescent="0.15">
      <c r="A368" s="17" t="s">
        <v>200</v>
      </c>
      <c r="B368" s="18"/>
      <c r="C368" s="18"/>
      <c r="D368" s="19"/>
      <c r="E368" s="18" t="s">
        <v>205</v>
      </c>
      <c r="F368" s="20" t="s">
        <v>27</v>
      </c>
      <c r="G368" s="41" t="s">
        <v>253</v>
      </c>
      <c r="H368" s="63">
        <v>1</v>
      </c>
      <c r="I368" s="63" t="s">
        <v>260</v>
      </c>
      <c r="J368" s="127">
        <v>2</v>
      </c>
      <c r="K368" s="21"/>
      <c r="L368" s="21"/>
      <c r="M368" s="18"/>
      <c r="N368" s="18"/>
      <c r="O368" s="18"/>
    </row>
    <row r="369" spans="1:15" x14ac:dyDescent="0.15">
      <c r="A369" s="17" t="s">
        <v>200</v>
      </c>
      <c r="B369" s="18"/>
      <c r="C369" s="18"/>
      <c r="D369" s="19"/>
      <c r="E369" s="33"/>
      <c r="F369" s="102"/>
      <c r="G369" s="39"/>
      <c r="H369" s="39"/>
      <c r="I369" s="39"/>
      <c r="J369" s="130"/>
      <c r="K369" s="35"/>
      <c r="L369" s="21"/>
      <c r="M369" s="23"/>
      <c r="N369" s="23"/>
      <c r="O369" s="26"/>
    </row>
    <row r="370" spans="1:15" x14ac:dyDescent="0.15">
      <c r="A370" s="17" t="s">
        <v>200</v>
      </c>
      <c r="B370" s="18"/>
      <c r="C370" s="18"/>
      <c r="D370" s="19"/>
      <c r="E370" s="84" t="s">
        <v>488</v>
      </c>
      <c r="F370" s="90" t="s">
        <v>26</v>
      </c>
      <c r="G370" s="86">
        <v>1</v>
      </c>
      <c r="H370" s="83">
        <v>2</v>
      </c>
      <c r="I370" s="83" t="s">
        <v>14</v>
      </c>
      <c r="J370" s="32">
        <v>4</v>
      </c>
      <c r="K370" s="21">
        <f>SUM(J370:J370)</f>
        <v>4</v>
      </c>
      <c r="L370" s="21"/>
      <c r="M370" s="23"/>
      <c r="N370" s="23"/>
      <c r="O370" s="26"/>
    </row>
    <row r="371" spans="1:15" x14ac:dyDescent="0.15">
      <c r="A371" s="42"/>
      <c r="B371" s="42"/>
      <c r="C371" s="42"/>
      <c r="D371" s="42"/>
      <c r="E371" s="42"/>
      <c r="F371" s="103"/>
      <c r="G371" s="43"/>
      <c r="H371" s="43"/>
      <c r="I371" s="43"/>
      <c r="J371" s="132"/>
      <c r="K371" s="44"/>
      <c r="L371" s="45"/>
      <c r="M371" s="46"/>
      <c r="N371" s="46"/>
      <c r="O371" s="45"/>
    </row>
    <row r="372" spans="1:15" x14ac:dyDescent="0.15">
      <c r="A372" s="17" t="s">
        <v>206</v>
      </c>
      <c r="B372" s="17" t="s">
        <v>16</v>
      </c>
      <c r="C372" s="18" t="s">
        <v>207</v>
      </c>
      <c r="D372" s="19" t="s">
        <v>132</v>
      </c>
      <c r="E372" s="18"/>
      <c r="F372" s="20"/>
      <c r="G372" s="25"/>
      <c r="J372" s="127"/>
      <c r="K372" s="22">
        <f>SUM(K373:K379)</f>
        <v>12</v>
      </c>
      <c r="L372" s="21">
        <f>+K372/2</f>
        <v>6</v>
      </c>
      <c r="M372" s="80">
        <v>44455</v>
      </c>
      <c r="N372" s="80">
        <v>44819</v>
      </c>
      <c r="O372" s="24">
        <v>0.5</v>
      </c>
    </row>
    <row r="373" spans="1:15" x14ac:dyDescent="0.15">
      <c r="A373" s="17" t="s">
        <v>206</v>
      </c>
      <c r="B373" s="18"/>
      <c r="C373" s="18" t="s">
        <v>123</v>
      </c>
      <c r="D373" s="19"/>
      <c r="E373" s="18" t="s">
        <v>208</v>
      </c>
      <c r="F373" s="20" t="s">
        <v>76</v>
      </c>
      <c r="G373" s="41" t="s">
        <v>251</v>
      </c>
      <c r="H373" s="63">
        <v>1</v>
      </c>
      <c r="I373" s="63" t="s">
        <v>260</v>
      </c>
      <c r="J373" s="127">
        <v>1</v>
      </c>
      <c r="K373" s="21">
        <f>SUM(J373:J374)</f>
        <v>3</v>
      </c>
      <c r="L373" s="21"/>
      <c r="M373" s="23"/>
      <c r="N373" s="23"/>
      <c r="O373" s="26"/>
    </row>
    <row r="374" spans="1:15" x14ac:dyDescent="0.15">
      <c r="A374" s="17" t="s">
        <v>206</v>
      </c>
      <c r="B374" s="18"/>
      <c r="C374" s="18"/>
      <c r="D374" s="19"/>
      <c r="E374" s="29" t="s">
        <v>209</v>
      </c>
      <c r="F374" s="30" t="s">
        <v>76</v>
      </c>
      <c r="G374" s="38" t="s">
        <v>251</v>
      </c>
      <c r="H374" s="63">
        <v>1</v>
      </c>
      <c r="I374" s="63" t="s">
        <v>260</v>
      </c>
      <c r="J374" s="127">
        <v>2</v>
      </c>
      <c r="K374" s="21"/>
      <c r="L374" s="65"/>
      <c r="M374" s="65"/>
      <c r="N374" s="65"/>
      <c r="O374" s="65"/>
    </row>
    <row r="375" spans="1:15" x14ac:dyDescent="0.15">
      <c r="A375" s="17" t="s">
        <v>206</v>
      </c>
      <c r="B375" s="18"/>
      <c r="C375" s="18"/>
      <c r="D375" s="19"/>
      <c r="E375" s="33"/>
      <c r="F375" s="102"/>
      <c r="G375" s="39"/>
      <c r="H375" s="39"/>
      <c r="I375" s="39"/>
      <c r="J375" s="130"/>
      <c r="K375" s="35"/>
      <c r="L375" s="21"/>
      <c r="M375" s="23"/>
      <c r="N375" s="23"/>
      <c r="O375" s="26"/>
    </row>
    <row r="376" spans="1:15" x14ac:dyDescent="0.15">
      <c r="A376" s="17" t="s">
        <v>206</v>
      </c>
      <c r="B376" s="18"/>
      <c r="C376" s="18"/>
      <c r="D376" s="19"/>
      <c r="E376" s="29" t="s">
        <v>210</v>
      </c>
      <c r="F376" s="30" t="s">
        <v>27</v>
      </c>
      <c r="G376" s="38" t="s">
        <v>252</v>
      </c>
      <c r="H376" s="63">
        <v>2</v>
      </c>
      <c r="I376" s="63" t="s">
        <v>261</v>
      </c>
      <c r="J376" s="127">
        <v>1</v>
      </c>
      <c r="K376" s="21"/>
      <c r="L376" s="21"/>
      <c r="M376" s="23"/>
      <c r="N376" s="23"/>
      <c r="O376" s="26"/>
    </row>
    <row r="377" spans="1:15" x14ac:dyDescent="0.15">
      <c r="A377" s="17" t="s">
        <v>206</v>
      </c>
      <c r="B377" s="18"/>
      <c r="C377" s="18"/>
      <c r="D377" s="19"/>
      <c r="E377" s="29" t="s">
        <v>211</v>
      </c>
      <c r="F377" s="30" t="s">
        <v>27</v>
      </c>
      <c r="G377" s="38" t="s">
        <v>252</v>
      </c>
      <c r="H377" s="63">
        <v>2</v>
      </c>
      <c r="I377" s="63" t="s">
        <v>14</v>
      </c>
      <c r="J377" s="127">
        <v>3</v>
      </c>
      <c r="K377" s="21"/>
      <c r="L377" s="21"/>
      <c r="M377" s="23"/>
      <c r="N377" s="23"/>
      <c r="O377" s="26"/>
    </row>
    <row r="378" spans="1:15" x14ac:dyDescent="0.15">
      <c r="A378" s="17" t="s">
        <v>206</v>
      </c>
      <c r="B378" s="18"/>
      <c r="C378" s="18"/>
      <c r="D378" s="19"/>
      <c r="E378" s="29" t="s">
        <v>212</v>
      </c>
      <c r="F378" s="30" t="s">
        <v>27</v>
      </c>
      <c r="G378" s="38" t="s">
        <v>252</v>
      </c>
      <c r="H378" s="63">
        <v>2</v>
      </c>
      <c r="I378" s="63" t="s">
        <v>260</v>
      </c>
      <c r="J378" s="127">
        <v>3</v>
      </c>
      <c r="K378" s="21"/>
      <c r="L378" s="21"/>
      <c r="M378" s="23"/>
      <c r="N378" s="23"/>
      <c r="O378" s="26"/>
    </row>
    <row r="379" spans="1:15" x14ac:dyDescent="0.15">
      <c r="A379" s="17" t="s">
        <v>206</v>
      </c>
      <c r="B379" s="18"/>
      <c r="C379" s="18"/>
      <c r="D379" s="19"/>
      <c r="E379" s="29" t="s">
        <v>213</v>
      </c>
      <c r="F379" s="30" t="s">
        <v>27</v>
      </c>
      <c r="G379" s="31" t="s">
        <v>251</v>
      </c>
      <c r="H379" s="63">
        <v>2</v>
      </c>
      <c r="I379" s="63" t="s">
        <v>261</v>
      </c>
      <c r="J379" s="127">
        <v>2</v>
      </c>
      <c r="K379" s="21">
        <f>SUM(J376:J379)</f>
        <v>9</v>
      </c>
      <c r="L379" s="21"/>
      <c r="M379" s="23"/>
      <c r="N379" s="23"/>
      <c r="O379" s="26"/>
    </row>
    <row r="380" spans="1:15" x14ac:dyDescent="0.15">
      <c r="A380" s="42"/>
      <c r="B380" s="42"/>
      <c r="C380" s="42"/>
      <c r="D380" s="42"/>
      <c r="E380" s="42"/>
      <c r="F380" s="103"/>
      <c r="G380" s="43"/>
      <c r="H380" s="43"/>
      <c r="I380" s="43"/>
      <c r="J380" s="132"/>
      <c r="K380" s="44"/>
      <c r="L380" s="45"/>
      <c r="M380" s="46"/>
      <c r="N380" s="46"/>
      <c r="O380" s="45"/>
    </row>
    <row r="381" spans="1:15" x14ac:dyDescent="0.15">
      <c r="A381" s="17" t="s">
        <v>549</v>
      </c>
      <c r="B381" s="18" t="s">
        <v>130</v>
      </c>
      <c r="C381" s="18" t="s">
        <v>550</v>
      </c>
      <c r="D381" s="19"/>
      <c r="E381" s="29"/>
      <c r="F381" s="30"/>
      <c r="G381" s="31"/>
      <c r="J381" s="127"/>
      <c r="K381" s="22">
        <f>SUM(K382:K383)</f>
        <v>3</v>
      </c>
      <c r="L381" s="21">
        <f>+K381/2</f>
        <v>1.5</v>
      </c>
      <c r="M381" s="80">
        <v>44491</v>
      </c>
      <c r="N381" s="80">
        <v>44254</v>
      </c>
      <c r="O381" s="24">
        <v>0.2</v>
      </c>
    </row>
    <row r="382" spans="1:15" x14ac:dyDescent="0.15">
      <c r="A382" s="17" t="s">
        <v>549</v>
      </c>
      <c r="B382" s="18"/>
      <c r="C382" s="58" t="s">
        <v>554</v>
      </c>
      <c r="D382" s="19"/>
      <c r="E382" s="84" t="s">
        <v>552</v>
      </c>
      <c r="F382" s="90" t="s">
        <v>168</v>
      </c>
      <c r="G382" s="89" t="s">
        <v>251</v>
      </c>
      <c r="H382" s="83">
        <v>1</v>
      </c>
      <c r="I382" s="83" t="s">
        <v>14</v>
      </c>
      <c r="J382" s="129">
        <v>1</v>
      </c>
      <c r="K382" s="21">
        <f>SUM(J382:J383)</f>
        <v>3</v>
      </c>
      <c r="L382" s="21"/>
      <c r="M382" s="23"/>
      <c r="N382" s="23"/>
      <c r="O382" s="26"/>
    </row>
    <row r="383" spans="1:15" x14ac:dyDescent="0.15">
      <c r="A383" s="17" t="s">
        <v>549</v>
      </c>
      <c r="B383" s="18"/>
      <c r="C383" s="18"/>
      <c r="D383" s="19"/>
      <c r="E383" s="84" t="s">
        <v>553</v>
      </c>
      <c r="F383" s="90" t="s">
        <v>168</v>
      </c>
      <c r="G383" s="89" t="s">
        <v>251</v>
      </c>
      <c r="H383" s="83">
        <v>1</v>
      </c>
      <c r="I383" s="83" t="s">
        <v>14</v>
      </c>
      <c r="J383" s="129">
        <v>2</v>
      </c>
      <c r="K383" s="21"/>
      <c r="L383" s="21"/>
      <c r="M383" s="23"/>
      <c r="N383" s="23"/>
      <c r="O383" s="26"/>
    </row>
    <row r="384" spans="1:15" x14ac:dyDescent="0.15">
      <c r="A384" s="42"/>
      <c r="B384" s="42"/>
      <c r="C384" s="42"/>
      <c r="D384" s="42"/>
      <c r="E384" s="42"/>
      <c r="F384" s="103"/>
      <c r="G384" s="43"/>
      <c r="H384" s="43"/>
      <c r="I384" s="43"/>
      <c r="J384" s="132"/>
      <c r="K384" s="44"/>
      <c r="L384" s="45"/>
      <c r="M384" s="46"/>
      <c r="N384" s="46"/>
      <c r="O384" s="45"/>
    </row>
    <row r="385" spans="1:15" x14ac:dyDescent="0.15">
      <c r="A385" s="17" t="s">
        <v>214</v>
      </c>
      <c r="B385" s="17" t="s">
        <v>130</v>
      </c>
      <c r="C385" s="29" t="s">
        <v>215</v>
      </c>
      <c r="D385" s="19" t="s">
        <v>132</v>
      </c>
      <c r="E385" s="18"/>
      <c r="F385" s="1"/>
      <c r="G385" s="37"/>
      <c r="J385" s="127"/>
      <c r="K385" s="22">
        <f>SUM(K386:K393)</f>
        <v>6</v>
      </c>
      <c r="L385" s="21">
        <f>K385/2</f>
        <v>3</v>
      </c>
      <c r="M385" s="80">
        <v>44455</v>
      </c>
      <c r="N385" s="80">
        <v>44819</v>
      </c>
      <c r="O385" s="24">
        <v>0.3</v>
      </c>
    </row>
    <row r="386" spans="1:15" x14ac:dyDescent="0.15">
      <c r="A386" s="17" t="s">
        <v>214</v>
      </c>
      <c r="B386" s="18"/>
      <c r="C386" s="18" t="s">
        <v>135</v>
      </c>
      <c r="D386" s="19"/>
      <c r="E386" s="18"/>
      <c r="F386" s="20"/>
      <c r="J386" s="136"/>
      <c r="L386" s="21"/>
      <c r="M386" s="23"/>
      <c r="N386" s="23"/>
      <c r="O386" s="26"/>
    </row>
    <row r="387" spans="1:15" x14ac:dyDescent="0.15">
      <c r="A387" s="17" t="s">
        <v>214</v>
      </c>
      <c r="B387" s="18"/>
      <c r="C387" s="18"/>
      <c r="D387" s="19"/>
      <c r="E387" s="33"/>
      <c r="F387" s="102"/>
      <c r="G387" s="39"/>
      <c r="H387" s="39"/>
      <c r="I387" s="39"/>
      <c r="J387" s="130"/>
      <c r="K387" s="35"/>
      <c r="L387" s="21"/>
      <c r="M387" s="23"/>
      <c r="N387" s="23"/>
      <c r="O387" s="26"/>
    </row>
    <row r="388" spans="1:15" x14ac:dyDescent="0.15">
      <c r="A388" s="17" t="s">
        <v>214</v>
      </c>
      <c r="B388" s="18"/>
      <c r="C388" s="58"/>
      <c r="D388" s="19"/>
      <c r="E388" s="82" t="s">
        <v>216</v>
      </c>
      <c r="F388" s="30" t="s">
        <v>63</v>
      </c>
      <c r="G388" s="41" t="s">
        <v>252</v>
      </c>
      <c r="H388" s="63">
        <v>1</v>
      </c>
      <c r="I388" s="63" t="s">
        <v>14</v>
      </c>
      <c r="J388" s="127">
        <v>1</v>
      </c>
      <c r="K388" s="21">
        <f>SUM(J388:J391)</f>
        <v>4.5</v>
      </c>
      <c r="L388" s="21"/>
      <c r="M388" s="23"/>
      <c r="N388" s="23"/>
      <c r="O388" s="26"/>
    </row>
    <row r="389" spans="1:15" x14ac:dyDescent="0.15">
      <c r="A389" s="17" t="s">
        <v>214</v>
      </c>
      <c r="B389" s="18"/>
      <c r="C389" s="18"/>
      <c r="D389" s="19"/>
      <c r="E389" s="82" t="s">
        <v>217</v>
      </c>
      <c r="F389" s="30" t="s">
        <v>63</v>
      </c>
      <c r="G389" s="41">
        <v>2</v>
      </c>
      <c r="H389" s="63">
        <v>1</v>
      </c>
      <c r="I389" s="63" t="s">
        <v>14</v>
      </c>
      <c r="J389" s="129">
        <v>0.5</v>
      </c>
      <c r="K389" s="2"/>
      <c r="L389" s="21"/>
      <c r="M389" s="61"/>
      <c r="N389" s="61"/>
      <c r="O389" s="59"/>
    </row>
    <row r="390" spans="1:15" x14ac:dyDescent="0.15">
      <c r="A390" s="17" t="s">
        <v>214</v>
      </c>
      <c r="B390" s="18"/>
      <c r="C390" s="18"/>
      <c r="D390" s="19"/>
      <c r="E390" s="82" t="s">
        <v>263</v>
      </c>
      <c r="F390" s="93" t="s">
        <v>262</v>
      </c>
      <c r="G390" s="86" t="s">
        <v>251</v>
      </c>
      <c r="H390" s="83">
        <v>1</v>
      </c>
      <c r="I390" s="83" t="s">
        <v>14</v>
      </c>
      <c r="J390" s="129">
        <v>1</v>
      </c>
      <c r="K390" s="2"/>
      <c r="L390" s="21"/>
      <c r="M390" s="61"/>
      <c r="N390" s="61"/>
      <c r="O390" s="59"/>
    </row>
    <row r="391" spans="1:15" x14ac:dyDescent="0.15">
      <c r="A391" s="17" t="s">
        <v>214</v>
      </c>
      <c r="B391" s="18"/>
      <c r="C391" s="18"/>
      <c r="D391" s="19"/>
      <c r="E391" s="82" t="s">
        <v>264</v>
      </c>
      <c r="F391" s="93" t="s">
        <v>262</v>
      </c>
      <c r="G391" s="86" t="s">
        <v>251</v>
      </c>
      <c r="H391" s="83">
        <v>1</v>
      </c>
      <c r="I391" s="83" t="s">
        <v>14</v>
      </c>
      <c r="J391" s="129">
        <v>2</v>
      </c>
      <c r="K391" s="2"/>
      <c r="L391" s="21"/>
      <c r="M391" s="61"/>
      <c r="N391" s="61"/>
      <c r="O391" s="59"/>
    </row>
    <row r="392" spans="1:15" x14ac:dyDescent="0.15">
      <c r="A392" s="17" t="s">
        <v>214</v>
      </c>
      <c r="B392" s="60"/>
      <c r="C392" s="18"/>
      <c r="D392" s="19"/>
      <c r="E392" s="33"/>
      <c r="F392" s="102"/>
      <c r="G392" s="39"/>
      <c r="H392" s="39"/>
      <c r="I392" s="39"/>
      <c r="J392" s="130"/>
      <c r="K392" s="35"/>
      <c r="L392" s="21"/>
      <c r="M392" s="23"/>
      <c r="N392" s="23"/>
      <c r="O392" s="26"/>
    </row>
    <row r="393" spans="1:15" x14ac:dyDescent="0.15">
      <c r="A393" s="17" t="s">
        <v>214</v>
      </c>
      <c r="B393" s="57"/>
      <c r="C393" s="153"/>
      <c r="D393" s="19"/>
      <c r="E393" s="164" t="s">
        <v>149</v>
      </c>
      <c r="F393" s="20" t="s">
        <v>76</v>
      </c>
      <c r="G393" s="36" t="s">
        <v>251</v>
      </c>
      <c r="H393" s="63">
        <v>2</v>
      </c>
      <c r="I393" s="63" t="s">
        <v>260</v>
      </c>
      <c r="J393" s="129">
        <v>1.5</v>
      </c>
      <c r="K393" s="21">
        <f>SUM(J393:J393)</f>
        <v>1.5</v>
      </c>
      <c r="L393" s="21"/>
      <c r="M393" s="61"/>
      <c r="N393" s="61"/>
      <c r="O393" s="59"/>
    </row>
    <row r="394" spans="1:15" x14ac:dyDescent="0.15">
      <c r="A394" s="42"/>
      <c r="B394" s="42"/>
      <c r="C394" s="42"/>
      <c r="D394" s="42"/>
      <c r="E394" s="42"/>
      <c r="F394" s="103"/>
      <c r="G394" s="43"/>
      <c r="H394" s="43"/>
      <c r="I394" s="43"/>
      <c r="J394" s="132"/>
      <c r="K394" s="44"/>
      <c r="L394" s="45"/>
      <c r="M394" s="46"/>
      <c r="N394" s="46"/>
      <c r="O394" s="45"/>
    </row>
    <row r="395" spans="1:15" x14ac:dyDescent="0.15">
      <c r="A395" s="17" t="s">
        <v>274</v>
      </c>
      <c r="B395" s="17" t="s">
        <v>130</v>
      </c>
      <c r="C395" s="18" t="s">
        <v>273</v>
      </c>
      <c r="D395" s="19" t="s">
        <v>132</v>
      </c>
      <c r="E395" s="153"/>
      <c r="F395" s="1"/>
      <c r="G395" s="1"/>
      <c r="J395" s="127"/>
      <c r="K395" s="22">
        <f>SUM(K396:K403)</f>
        <v>16.428571428571431</v>
      </c>
      <c r="L395" s="21">
        <f>K395/2</f>
        <v>8.2142857142857153</v>
      </c>
      <c r="M395" s="80">
        <v>44455</v>
      </c>
      <c r="N395" s="80">
        <v>44819</v>
      </c>
      <c r="O395" s="24">
        <v>0.59</v>
      </c>
    </row>
    <row r="396" spans="1:15" x14ac:dyDescent="0.15">
      <c r="A396" s="17" t="s">
        <v>274</v>
      </c>
      <c r="B396" s="70"/>
      <c r="C396" s="18" t="s">
        <v>135</v>
      </c>
      <c r="D396" s="153"/>
      <c r="E396" s="153" t="s">
        <v>157</v>
      </c>
      <c r="F396" s="1" t="s">
        <v>27</v>
      </c>
      <c r="G396" s="37" t="s">
        <v>251</v>
      </c>
      <c r="H396" s="63">
        <v>1</v>
      </c>
      <c r="I396" s="63" t="s">
        <v>14</v>
      </c>
      <c r="J396" s="127">
        <v>3</v>
      </c>
      <c r="K396" s="54">
        <f>SUM(J396:J398)</f>
        <v>9</v>
      </c>
      <c r="L396" s="69"/>
      <c r="M396" s="65"/>
      <c r="N396" s="65"/>
      <c r="O396" s="78"/>
    </row>
    <row r="397" spans="1:15" x14ac:dyDescent="0.15">
      <c r="A397" s="17" t="s">
        <v>274</v>
      </c>
      <c r="B397" s="70"/>
      <c r="C397" s="18"/>
      <c r="D397" s="153"/>
      <c r="E397" s="18" t="s">
        <v>158</v>
      </c>
      <c r="F397" s="20" t="s">
        <v>27</v>
      </c>
      <c r="G397" s="20">
        <v>1</v>
      </c>
      <c r="H397" s="63">
        <v>1</v>
      </c>
      <c r="I397" s="63" t="s">
        <v>260</v>
      </c>
      <c r="J397" s="127">
        <v>3</v>
      </c>
      <c r="K397" s="54"/>
      <c r="L397" s="69"/>
      <c r="M397" s="65"/>
      <c r="N397" s="65"/>
      <c r="O397" s="78"/>
    </row>
    <row r="398" spans="1:15" x14ac:dyDescent="0.15">
      <c r="A398" s="17" t="s">
        <v>274</v>
      </c>
      <c r="B398" s="70"/>
      <c r="C398" s="58"/>
      <c r="D398" s="153"/>
      <c r="E398" s="82" t="s">
        <v>233</v>
      </c>
      <c r="F398" s="93" t="s">
        <v>27</v>
      </c>
      <c r="G398" s="73" t="s">
        <v>253</v>
      </c>
      <c r="H398" s="95">
        <v>1</v>
      </c>
      <c r="I398" s="95" t="s">
        <v>260</v>
      </c>
      <c r="J398" s="69">
        <v>3</v>
      </c>
      <c r="K398" s="54"/>
      <c r="L398" s="69"/>
      <c r="M398" s="77"/>
      <c r="N398" s="65"/>
      <c r="O398" s="66"/>
    </row>
    <row r="399" spans="1:15" x14ac:dyDescent="0.15">
      <c r="A399" s="17" t="s">
        <v>274</v>
      </c>
      <c r="B399" s="70"/>
      <c r="C399" s="18"/>
      <c r="D399" s="153"/>
      <c r="E399" s="33"/>
      <c r="F399" s="102"/>
      <c r="G399" s="39"/>
      <c r="H399" s="39"/>
      <c r="I399" s="39"/>
      <c r="J399" s="130"/>
      <c r="K399" s="35"/>
      <c r="L399" s="69"/>
      <c r="M399" s="65"/>
      <c r="N399" s="65"/>
      <c r="O399" s="66"/>
    </row>
    <row r="400" spans="1:15" x14ac:dyDescent="0.15">
      <c r="A400" s="17" t="s">
        <v>274</v>
      </c>
      <c r="B400" s="70"/>
      <c r="C400" s="18"/>
      <c r="D400" s="153"/>
      <c r="E400" s="29" t="s">
        <v>127</v>
      </c>
      <c r="F400" s="30" t="s">
        <v>51</v>
      </c>
      <c r="G400" s="38" t="s">
        <v>252</v>
      </c>
      <c r="H400" s="63">
        <v>2</v>
      </c>
      <c r="I400" s="63" t="s">
        <v>14</v>
      </c>
      <c r="J400" s="131">
        <v>3</v>
      </c>
      <c r="K400" s="54">
        <f>SUM(J400:J403)</f>
        <v>7.4285714285714288</v>
      </c>
      <c r="L400" s="69"/>
      <c r="M400" s="65"/>
      <c r="N400" s="65"/>
      <c r="O400" s="66"/>
    </row>
    <row r="401" spans="1:15" x14ac:dyDescent="0.15">
      <c r="A401" s="17" t="s">
        <v>274</v>
      </c>
      <c r="B401" s="70"/>
      <c r="C401" s="18"/>
      <c r="D401" s="153"/>
      <c r="E401" s="29" t="s">
        <v>128</v>
      </c>
      <c r="F401" s="30" t="s">
        <v>27</v>
      </c>
      <c r="G401" s="38" t="s">
        <v>252</v>
      </c>
      <c r="H401" s="63">
        <v>2</v>
      </c>
      <c r="I401" s="63" t="s">
        <v>260</v>
      </c>
      <c r="J401" s="131">
        <v>3</v>
      </c>
      <c r="L401" s="69"/>
      <c r="M401" s="65"/>
      <c r="N401" s="65"/>
      <c r="O401" s="66"/>
    </row>
    <row r="402" spans="1:15" x14ac:dyDescent="0.15">
      <c r="A402" s="17"/>
      <c r="B402" s="70"/>
      <c r="C402" s="18"/>
      <c r="D402" s="165"/>
      <c r="E402" s="58" t="s">
        <v>278</v>
      </c>
      <c r="F402" s="104" t="s">
        <v>51</v>
      </c>
      <c r="G402" s="189">
        <v>3</v>
      </c>
      <c r="H402" s="96">
        <v>2</v>
      </c>
      <c r="I402" s="96" t="s">
        <v>261</v>
      </c>
      <c r="J402" s="131"/>
      <c r="L402" s="69"/>
      <c r="M402" s="65"/>
      <c r="N402" s="65"/>
      <c r="O402" s="66"/>
    </row>
    <row r="403" spans="1:15" x14ac:dyDescent="0.15">
      <c r="A403" s="17" t="s">
        <v>274</v>
      </c>
      <c r="B403" s="70"/>
      <c r="C403" s="18"/>
      <c r="D403" s="153"/>
      <c r="E403" s="190" t="s">
        <v>565</v>
      </c>
      <c r="F403" s="190"/>
      <c r="G403" s="190"/>
      <c r="H403" s="190"/>
      <c r="I403" s="190"/>
      <c r="J403" s="144">
        <v>1.4285714285714286</v>
      </c>
      <c r="L403" s="69"/>
      <c r="M403" s="65"/>
      <c r="N403" s="65"/>
      <c r="O403" s="66"/>
    </row>
    <row r="404" spans="1:15" x14ac:dyDescent="0.15">
      <c r="A404" s="42"/>
      <c r="B404" s="42"/>
      <c r="C404" s="42"/>
      <c r="D404" s="42"/>
      <c r="E404" s="42"/>
      <c r="F404" s="103"/>
      <c r="G404" s="43"/>
      <c r="H404" s="43"/>
      <c r="I404" s="43"/>
      <c r="J404" s="132"/>
      <c r="K404" s="44"/>
      <c r="L404" s="45"/>
      <c r="M404" s="46"/>
      <c r="N404" s="46"/>
      <c r="O404" s="45"/>
    </row>
    <row r="405" spans="1:15" x14ac:dyDescent="0.15">
      <c r="A405" s="17" t="s">
        <v>222</v>
      </c>
      <c r="B405" s="17" t="s">
        <v>130</v>
      </c>
      <c r="C405" s="29" t="s">
        <v>223</v>
      </c>
      <c r="D405" s="19" t="s">
        <v>132</v>
      </c>
      <c r="E405" s="18" t="s">
        <v>52</v>
      </c>
      <c r="F405" s="20"/>
      <c r="G405" s="36"/>
      <c r="J405" s="127"/>
      <c r="K405" s="22">
        <f>SUM(K406:K413)</f>
        <v>16</v>
      </c>
      <c r="L405" s="21">
        <f>K405/2</f>
        <v>8</v>
      </c>
      <c r="M405" s="80">
        <v>44455</v>
      </c>
      <c r="N405" s="80">
        <v>44819</v>
      </c>
      <c r="O405" s="24">
        <v>0.59</v>
      </c>
    </row>
    <row r="406" spans="1:15" x14ac:dyDescent="0.15">
      <c r="A406" s="17" t="s">
        <v>222</v>
      </c>
      <c r="B406" s="18"/>
      <c r="C406" s="18" t="s">
        <v>135</v>
      </c>
      <c r="D406" s="19"/>
      <c r="E406" s="18"/>
      <c r="F406" s="20"/>
      <c r="J406" s="136"/>
      <c r="L406" s="21"/>
      <c r="M406" s="65"/>
      <c r="N406" s="65"/>
      <c r="O406" s="59"/>
    </row>
    <row r="407" spans="1:15" x14ac:dyDescent="0.15">
      <c r="A407" s="17" t="s">
        <v>222</v>
      </c>
      <c r="B407" s="18"/>
      <c r="C407" s="18"/>
      <c r="D407" s="19"/>
      <c r="E407" s="33"/>
      <c r="F407" s="102"/>
      <c r="G407" s="39"/>
      <c r="H407" s="39"/>
      <c r="I407" s="39"/>
      <c r="J407" s="130"/>
      <c r="K407" s="35"/>
      <c r="L407" s="21"/>
      <c r="M407" s="65"/>
      <c r="N407" s="65"/>
      <c r="O407" s="59"/>
    </row>
    <row r="408" spans="1:15" x14ac:dyDescent="0.15">
      <c r="A408" s="17" t="s">
        <v>222</v>
      </c>
      <c r="B408" s="18"/>
      <c r="C408" s="18"/>
      <c r="D408" s="19"/>
      <c r="E408" s="84" t="s">
        <v>483</v>
      </c>
      <c r="F408" s="90" t="s">
        <v>479</v>
      </c>
      <c r="G408" s="86">
        <v>1</v>
      </c>
      <c r="H408" s="83" t="s">
        <v>251</v>
      </c>
      <c r="I408" s="83" t="s">
        <v>14</v>
      </c>
      <c r="J408" s="32">
        <v>4</v>
      </c>
      <c r="K408" s="21">
        <f>SUM(J408:J410)</f>
        <v>8</v>
      </c>
      <c r="L408" s="21"/>
      <c r="M408" s="65"/>
      <c r="N408" s="65"/>
      <c r="O408" s="59"/>
    </row>
    <row r="409" spans="1:15" x14ac:dyDescent="0.15">
      <c r="A409" s="17" t="s">
        <v>222</v>
      </c>
      <c r="B409" s="18"/>
      <c r="C409" s="18"/>
      <c r="D409" s="19"/>
      <c r="E409" s="82" t="s">
        <v>500</v>
      </c>
      <c r="F409" s="93" t="s">
        <v>493</v>
      </c>
      <c r="G409" s="73" t="s">
        <v>251</v>
      </c>
      <c r="H409" s="83">
        <v>1</v>
      </c>
      <c r="I409" s="83" t="s">
        <v>14</v>
      </c>
      <c r="J409" s="129">
        <v>2</v>
      </c>
      <c r="K409" s="21"/>
      <c r="L409" s="21"/>
      <c r="M409" s="65"/>
      <c r="N409" s="65"/>
      <c r="O409" s="59"/>
    </row>
    <row r="410" spans="1:15" x14ac:dyDescent="0.15">
      <c r="A410" s="17" t="s">
        <v>222</v>
      </c>
      <c r="B410" s="18"/>
      <c r="C410" s="18"/>
      <c r="D410" s="19"/>
      <c r="E410" s="82" t="s">
        <v>492</v>
      </c>
      <c r="F410" s="93" t="s">
        <v>493</v>
      </c>
      <c r="G410" s="73" t="s">
        <v>251</v>
      </c>
      <c r="H410" s="83">
        <v>1</v>
      </c>
      <c r="I410" s="83" t="s">
        <v>14</v>
      </c>
      <c r="J410" s="129">
        <v>2</v>
      </c>
      <c r="K410" s="21"/>
      <c r="L410" s="21"/>
      <c r="M410" s="65"/>
      <c r="N410" s="65"/>
      <c r="O410" s="59"/>
    </row>
    <row r="411" spans="1:15" x14ac:dyDescent="0.15">
      <c r="A411" s="17" t="s">
        <v>222</v>
      </c>
      <c r="B411" s="18"/>
      <c r="C411" s="18"/>
      <c r="D411" s="19"/>
      <c r="E411" s="33"/>
      <c r="F411" s="39"/>
      <c r="G411" s="39"/>
      <c r="H411" s="39"/>
      <c r="I411" s="39"/>
      <c r="J411" s="130"/>
      <c r="K411" s="35"/>
      <c r="L411" s="21"/>
      <c r="M411" s="65"/>
      <c r="N411" s="65"/>
      <c r="O411" s="59"/>
    </row>
    <row r="412" spans="1:15" x14ac:dyDescent="0.15">
      <c r="A412" s="17" t="s">
        <v>222</v>
      </c>
      <c r="B412" s="18"/>
      <c r="C412" s="18"/>
      <c r="D412" s="19"/>
      <c r="E412" s="18" t="s">
        <v>224</v>
      </c>
      <c r="F412" s="20" t="s">
        <v>482</v>
      </c>
      <c r="G412" s="36" t="s">
        <v>251</v>
      </c>
      <c r="H412" s="63">
        <v>2</v>
      </c>
      <c r="I412" s="63" t="s">
        <v>14</v>
      </c>
      <c r="J412" s="127">
        <v>4</v>
      </c>
      <c r="K412" s="105">
        <f>SUM(J412:J413)</f>
        <v>8</v>
      </c>
      <c r="L412" s="21"/>
      <c r="M412" s="65"/>
      <c r="N412" s="65"/>
      <c r="O412" s="59"/>
    </row>
    <row r="413" spans="1:15" x14ac:dyDescent="0.15">
      <c r="A413" s="17" t="s">
        <v>222</v>
      </c>
      <c r="B413" s="18"/>
      <c r="C413" s="18"/>
      <c r="D413" s="19"/>
      <c r="E413" s="82" t="s">
        <v>138</v>
      </c>
      <c r="F413" s="93" t="s">
        <v>541</v>
      </c>
      <c r="G413" s="73" t="s">
        <v>252</v>
      </c>
      <c r="H413" s="83">
        <v>2</v>
      </c>
      <c r="I413" s="83" t="s">
        <v>14</v>
      </c>
      <c r="J413" s="129">
        <v>4</v>
      </c>
      <c r="K413" s="21"/>
      <c r="L413" s="21"/>
      <c r="M413" s="65"/>
      <c r="N413" s="65"/>
      <c r="O413" s="59"/>
    </row>
    <row r="414" spans="1:15" x14ac:dyDescent="0.15">
      <c r="A414" s="42"/>
      <c r="B414" s="42"/>
      <c r="C414" s="42"/>
      <c r="D414" s="42"/>
      <c r="E414" s="42"/>
      <c r="F414" s="103"/>
      <c r="G414" s="43"/>
      <c r="H414" s="43"/>
      <c r="I414" s="43"/>
      <c r="J414" s="132"/>
      <c r="K414" s="44"/>
      <c r="L414" s="45"/>
      <c r="M414" s="46"/>
      <c r="N414" s="46"/>
      <c r="O414" s="45"/>
    </row>
    <row r="415" spans="1:15" x14ac:dyDescent="0.15">
      <c r="A415" s="17" t="s">
        <v>225</v>
      </c>
      <c r="B415" s="17" t="s">
        <v>130</v>
      </c>
      <c r="C415" s="18" t="s">
        <v>226</v>
      </c>
      <c r="D415" s="19" t="s">
        <v>132</v>
      </c>
      <c r="E415" s="18"/>
      <c r="F415" s="20"/>
      <c r="G415" s="20"/>
      <c r="J415" s="127"/>
      <c r="K415" s="22">
        <f>SUM(K416:K423)</f>
        <v>12.5</v>
      </c>
      <c r="L415" s="21">
        <f>K415/2</f>
        <v>6.25</v>
      </c>
      <c r="M415" s="80">
        <v>44455</v>
      </c>
      <c r="N415" s="80">
        <v>44819</v>
      </c>
      <c r="O415" s="24">
        <v>0.5</v>
      </c>
    </row>
    <row r="416" spans="1:15" x14ac:dyDescent="0.15">
      <c r="A416" s="17" t="s">
        <v>225</v>
      </c>
      <c r="B416" s="18"/>
      <c r="C416" s="18" t="s">
        <v>135</v>
      </c>
      <c r="D416" s="19"/>
      <c r="E416" s="18"/>
      <c r="F416" s="20"/>
      <c r="J416" s="136"/>
      <c r="L416" s="65"/>
      <c r="M416" s="65"/>
      <c r="N416" s="65"/>
      <c r="O416" s="65"/>
    </row>
    <row r="417" spans="1:15" x14ac:dyDescent="0.15">
      <c r="A417" s="17" t="s">
        <v>225</v>
      </c>
      <c r="B417" s="18"/>
      <c r="C417" s="18"/>
      <c r="D417" s="19"/>
      <c r="E417" s="33"/>
      <c r="F417" s="102"/>
      <c r="G417" s="39"/>
      <c r="H417" s="39"/>
      <c r="I417" s="39"/>
      <c r="J417" s="130"/>
      <c r="K417" s="35"/>
      <c r="L417" s="65"/>
      <c r="M417" s="65"/>
      <c r="N417" s="65"/>
      <c r="O417" s="65"/>
    </row>
    <row r="418" spans="1:15" x14ac:dyDescent="0.15">
      <c r="A418" s="17" t="s">
        <v>225</v>
      </c>
      <c r="B418" s="60"/>
      <c r="C418" s="18"/>
      <c r="D418" s="19"/>
      <c r="E418" s="84" t="s">
        <v>227</v>
      </c>
      <c r="F418" s="30" t="s">
        <v>63</v>
      </c>
      <c r="G418" s="86" t="s">
        <v>252</v>
      </c>
      <c r="H418" s="83">
        <v>1</v>
      </c>
      <c r="I418" s="83" t="s">
        <v>14</v>
      </c>
      <c r="J418" s="131">
        <v>1</v>
      </c>
      <c r="K418" s="21">
        <f>SUM(J418:J420)</f>
        <v>4.5</v>
      </c>
      <c r="L418" s="21"/>
      <c r="M418" s="23"/>
      <c r="N418" s="23"/>
      <c r="O418" s="26"/>
    </row>
    <row r="419" spans="1:15" x14ac:dyDescent="0.15">
      <c r="A419" s="17" t="s">
        <v>225</v>
      </c>
      <c r="B419" s="60"/>
      <c r="C419" s="18"/>
      <c r="D419" s="19"/>
      <c r="E419" s="84" t="s">
        <v>228</v>
      </c>
      <c r="F419" s="90" t="s">
        <v>63</v>
      </c>
      <c r="G419" s="86" t="s">
        <v>252</v>
      </c>
      <c r="H419" s="83">
        <v>1</v>
      </c>
      <c r="I419" s="83" t="s">
        <v>14</v>
      </c>
      <c r="J419" s="131">
        <v>2</v>
      </c>
      <c r="K419" s="1"/>
      <c r="L419" s="21"/>
      <c r="M419" s="23"/>
      <c r="N419" s="23"/>
      <c r="O419" s="26"/>
    </row>
    <row r="420" spans="1:15" x14ac:dyDescent="0.15">
      <c r="A420" s="17"/>
      <c r="B420" s="60"/>
      <c r="C420" s="18"/>
      <c r="D420" s="19"/>
      <c r="E420" s="82" t="s">
        <v>217</v>
      </c>
      <c r="F420" s="90" t="s">
        <v>63</v>
      </c>
      <c r="G420" s="87">
        <v>2</v>
      </c>
      <c r="H420" s="83">
        <v>1</v>
      </c>
      <c r="I420" s="83" t="s">
        <v>14</v>
      </c>
      <c r="J420" s="129">
        <v>1.5</v>
      </c>
      <c r="K420" s="1"/>
      <c r="L420" s="21"/>
      <c r="M420" s="23"/>
      <c r="N420" s="23"/>
      <c r="O420" s="26"/>
    </row>
    <row r="421" spans="1:15" x14ac:dyDescent="0.15">
      <c r="A421" s="17" t="s">
        <v>225</v>
      </c>
      <c r="B421" s="60"/>
      <c r="C421" s="18"/>
      <c r="D421" s="19"/>
      <c r="E421" s="33"/>
      <c r="F421" s="102"/>
      <c r="G421" s="39"/>
      <c r="H421" s="39"/>
      <c r="I421" s="39"/>
      <c r="J421" s="130"/>
      <c r="K421" s="35"/>
      <c r="L421" s="21"/>
      <c r="M421" s="23"/>
      <c r="N421" s="23"/>
      <c r="O421" s="26"/>
    </row>
    <row r="422" spans="1:15" x14ac:dyDescent="0.15">
      <c r="A422" s="17" t="s">
        <v>225</v>
      </c>
      <c r="B422" s="18"/>
      <c r="C422" s="18"/>
      <c r="D422" s="19"/>
      <c r="E422" s="84" t="s">
        <v>489</v>
      </c>
      <c r="F422" s="90" t="s">
        <v>26</v>
      </c>
      <c r="G422" s="86">
        <v>1</v>
      </c>
      <c r="H422" s="83">
        <v>2</v>
      </c>
      <c r="I422" s="83" t="s">
        <v>14</v>
      </c>
      <c r="J422" s="32">
        <v>4</v>
      </c>
      <c r="K422" s="21">
        <f>SUM(J422:J423)</f>
        <v>8</v>
      </c>
      <c r="L422" s="21"/>
      <c r="M422" s="23"/>
      <c r="N422" s="23"/>
      <c r="O422" s="26"/>
    </row>
    <row r="423" spans="1:15" x14ac:dyDescent="0.15">
      <c r="A423" s="17" t="s">
        <v>225</v>
      </c>
      <c r="B423" s="18"/>
      <c r="C423" s="18"/>
      <c r="D423" s="19"/>
      <c r="E423" s="84" t="s">
        <v>138</v>
      </c>
      <c r="F423" s="90" t="s">
        <v>63</v>
      </c>
      <c r="G423" s="89" t="s">
        <v>252</v>
      </c>
      <c r="H423" s="83">
        <v>2</v>
      </c>
      <c r="I423" s="83" t="s">
        <v>14</v>
      </c>
      <c r="J423" s="129">
        <v>4</v>
      </c>
      <c r="K423" s="21"/>
      <c r="L423" s="21"/>
      <c r="M423" s="23"/>
      <c r="N423" s="23"/>
      <c r="O423" s="26"/>
    </row>
    <row r="424" spans="1:15" x14ac:dyDescent="0.15">
      <c r="A424" s="42"/>
      <c r="B424" s="42"/>
      <c r="C424" s="42"/>
      <c r="D424" s="42"/>
      <c r="E424" s="42"/>
      <c r="F424" s="103"/>
      <c r="G424" s="43"/>
      <c r="H424" s="43"/>
      <c r="I424" s="43"/>
      <c r="J424" s="132"/>
      <c r="K424" s="44"/>
      <c r="L424" s="45"/>
      <c r="M424" s="46"/>
      <c r="N424" s="46"/>
      <c r="O424" s="45"/>
    </row>
    <row r="425" spans="1:15" x14ac:dyDescent="0.15">
      <c r="A425" s="62" t="s">
        <v>230</v>
      </c>
      <c r="B425" s="18"/>
      <c r="C425" s="18"/>
      <c r="D425" s="19"/>
      <c r="E425" s="20"/>
      <c r="F425" s="20"/>
      <c r="G425" s="36"/>
      <c r="J425" s="127"/>
      <c r="K425" s="21"/>
      <c r="L425" s="26"/>
      <c r="M425" s="23"/>
      <c r="N425" s="23"/>
      <c r="O425" s="26"/>
    </row>
    <row r="426" spans="1:15" x14ac:dyDescent="0.15">
      <c r="A426" s="62" t="s">
        <v>231</v>
      </c>
      <c r="B426" s="18"/>
      <c r="C426" s="18"/>
      <c r="D426" s="19"/>
      <c r="E426" s="20"/>
      <c r="F426" s="20"/>
      <c r="G426" s="36"/>
      <c r="J426" s="127"/>
      <c r="K426" s="21"/>
      <c r="L426" s="26"/>
      <c r="M426" s="23"/>
      <c r="N426" s="23"/>
      <c r="O426" s="26"/>
    </row>
    <row r="427" spans="1:15" x14ac:dyDescent="0.15">
      <c r="E427" s="84"/>
      <c r="F427" s="30"/>
      <c r="J427" s="127"/>
      <c r="K427" s="21"/>
    </row>
    <row r="428" spans="1:15" x14ac:dyDescent="0.15">
      <c r="E428" s="84"/>
      <c r="F428" s="30"/>
      <c r="G428" s="86"/>
      <c r="H428" s="83"/>
      <c r="I428" s="83"/>
      <c r="J428" s="129"/>
      <c r="K428" s="21"/>
    </row>
    <row r="429" spans="1:15" x14ac:dyDescent="0.15">
      <c r="E429" s="18"/>
      <c r="F429" s="20"/>
      <c r="G429" s="63"/>
      <c r="J429" s="127"/>
    </row>
    <row r="430" spans="1:15" x14ac:dyDescent="0.15">
      <c r="E430" s="171"/>
      <c r="F430" s="90"/>
      <c r="G430" s="86"/>
      <c r="H430" s="83"/>
      <c r="I430" s="83"/>
      <c r="J430" s="32"/>
    </row>
    <row r="431" spans="1:15" x14ac:dyDescent="0.15">
      <c r="E431" s="171"/>
      <c r="F431" s="90"/>
      <c r="G431" s="86"/>
      <c r="H431" s="83"/>
      <c r="I431" s="83"/>
      <c r="J431" s="32"/>
    </row>
    <row r="432" spans="1:15" x14ac:dyDescent="0.15">
      <c r="E432" s="84"/>
      <c r="F432" s="90"/>
      <c r="G432" s="86"/>
      <c r="H432" s="83"/>
      <c r="I432" s="83"/>
      <c r="J432" s="32"/>
    </row>
    <row r="433" spans="5:10" x14ac:dyDescent="0.15">
      <c r="E433" s="84"/>
      <c r="F433" s="90"/>
      <c r="G433" s="86"/>
      <c r="H433" s="83"/>
      <c r="I433" s="83"/>
      <c r="J433" s="32"/>
    </row>
    <row r="434" spans="5:10" x14ac:dyDescent="0.15">
      <c r="E434" s="84"/>
      <c r="F434" s="90"/>
      <c r="G434" s="89"/>
      <c r="H434" s="83"/>
      <c r="I434" s="83"/>
      <c r="J434" s="129"/>
    </row>
    <row r="435" spans="5:10" x14ac:dyDescent="0.15">
      <c r="E435" s="84"/>
      <c r="F435" s="90"/>
      <c r="G435" s="86"/>
      <c r="H435" s="83"/>
      <c r="I435" s="83"/>
      <c r="J435" s="32"/>
    </row>
    <row r="436" spans="5:10" x14ac:dyDescent="0.15">
      <c r="E436" s="163"/>
      <c r="F436" s="163"/>
      <c r="G436" s="163"/>
      <c r="H436" s="163"/>
      <c r="I436" s="163"/>
      <c r="J436" s="163"/>
    </row>
    <row r="448" spans="5:10" x14ac:dyDescent="0.15">
      <c r="E448" s="163"/>
    </row>
  </sheetData>
  <autoFilter ref="E1:E448" xr:uid="{79BACBF6-A9DB-5E4E-BED3-25E00511771B}"/>
  <mergeCells count="6">
    <mergeCell ref="M2:N2"/>
    <mergeCell ref="C110:C112"/>
    <mergeCell ref="A2:C2"/>
    <mergeCell ref="D2:D3"/>
    <mergeCell ref="K2:K3"/>
    <mergeCell ref="L2:L3"/>
  </mergeCells>
  <phoneticPr fontId="3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206A7-7F30-7E48-AF5C-E16236948B68}">
  <dimension ref="A1:K434"/>
  <sheetViews>
    <sheetView topLeftCell="A6" zoomScale="140" zoomScaleNormal="140" workbookViewId="0">
      <selection activeCell="G23" sqref="G23"/>
    </sheetView>
  </sheetViews>
  <sheetFormatPr baseColWidth="10" defaultRowHeight="16" x14ac:dyDescent="0.2"/>
  <cols>
    <col min="1" max="1" width="5.33203125" style="148" customWidth="1"/>
    <col min="2" max="2" width="43.83203125" style="148" customWidth="1"/>
    <col min="3" max="3" width="6.83203125" style="148" bestFit="1" customWidth="1"/>
    <col min="4" max="4" width="38.33203125" style="148" customWidth="1"/>
    <col min="5" max="5" width="7.33203125" style="148" customWidth="1"/>
    <col min="6" max="6" width="8.83203125" style="148" customWidth="1"/>
    <col min="7" max="7" width="21.1640625" style="148" bestFit="1" customWidth="1"/>
    <col min="8" max="8" width="21.1640625" style="161" bestFit="1" customWidth="1"/>
    <col min="9" max="9" width="19.83203125" style="148" bestFit="1" customWidth="1"/>
    <col min="10" max="10" width="23.6640625" style="148" bestFit="1" customWidth="1"/>
    <col min="11" max="16384" width="10.83203125" style="148"/>
  </cols>
  <sheetData>
    <row r="1" spans="1:11" x14ac:dyDescent="0.2">
      <c r="A1" s="146" t="s">
        <v>299</v>
      </c>
      <c r="B1" s="146" t="s">
        <v>300</v>
      </c>
      <c r="C1" s="146" t="s">
        <v>301</v>
      </c>
      <c r="D1" s="146" t="s">
        <v>300</v>
      </c>
      <c r="E1" s="146" t="s">
        <v>302</v>
      </c>
      <c r="F1" s="146" t="s">
        <v>250</v>
      </c>
      <c r="G1" s="146" t="s">
        <v>303</v>
      </c>
      <c r="H1" s="159" t="s">
        <v>304</v>
      </c>
      <c r="I1" s="146" t="s">
        <v>305</v>
      </c>
      <c r="J1" s="146" t="s">
        <v>306</v>
      </c>
      <c r="K1" s="147"/>
    </row>
    <row r="2" spans="1:11" x14ac:dyDescent="0.2">
      <c r="A2" s="146"/>
      <c r="B2" s="146"/>
      <c r="C2" s="146"/>
      <c r="D2" s="146"/>
      <c r="E2" s="146"/>
      <c r="F2" s="146"/>
      <c r="G2" s="146"/>
      <c r="H2" s="159"/>
      <c r="I2" s="146"/>
      <c r="J2" s="146"/>
      <c r="K2" s="147"/>
    </row>
    <row r="3" spans="1:11" s="161" customFormat="1" x14ac:dyDescent="0.2">
      <c r="A3" s="172">
        <v>2600</v>
      </c>
      <c r="B3" s="162" t="s">
        <v>307</v>
      </c>
      <c r="C3" s="172">
        <v>42847</v>
      </c>
      <c r="D3" s="162" t="s">
        <v>308</v>
      </c>
      <c r="E3" s="172">
        <v>1</v>
      </c>
      <c r="F3" s="162" t="s">
        <v>309</v>
      </c>
      <c r="G3" s="160" t="s">
        <v>497</v>
      </c>
      <c r="H3" s="160" t="s">
        <v>15</v>
      </c>
      <c r="I3" s="160" t="s">
        <v>497</v>
      </c>
      <c r="J3" s="160" t="s">
        <v>184</v>
      </c>
      <c r="K3" s="160"/>
    </row>
    <row r="4" spans="1:11" s="161" customFormat="1" x14ac:dyDescent="0.2">
      <c r="A4" s="172">
        <v>2600</v>
      </c>
      <c r="B4" s="162" t="s">
        <v>307</v>
      </c>
      <c r="C4" s="172">
        <v>42848</v>
      </c>
      <c r="D4" s="162" t="s">
        <v>310</v>
      </c>
      <c r="E4" s="172">
        <v>1</v>
      </c>
      <c r="F4" s="162" t="s">
        <v>309</v>
      </c>
      <c r="G4" s="160" t="s">
        <v>497</v>
      </c>
      <c r="H4" s="160" t="s">
        <v>15</v>
      </c>
      <c r="I4" s="160" t="s">
        <v>497</v>
      </c>
      <c r="J4" s="160" t="s">
        <v>311</v>
      </c>
      <c r="K4" s="160"/>
    </row>
    <row r="5" spans="1:11" s="161" customFormat="1" x14ac:dyDescent="0.2">
      <c r="A5" s="172">
        <v>2600</v>
      </c>
      <c r="B5" s="162" t="s">
        <v>307</v>
      </c>
      <c r="C5" s="172">
        <v>42846</v>
      </c>
      <c r="D5" s="162" t="s">
        <v>312</v>
      </c>
      <c r="E5" s="172">
        <v>1</v>
      </c>
      <c r="F5" s="162" t="s">
        <v>309</v>
      </c>
      <c r="G5" s="160" t="s">
        <v>31</v>
      </c>
      <c r="H5" s="160" t="s">
        <v>15</v>
      </c>
      <c r="I5" s="160" t="s">
        <v>313</v>
      </c>
      <c r="J5" s="160" t="s">
        <v>273</v>
      </c>
      <c r="K5" s="160"/>
    </row>
    <row r="6" spans="1:11" s="161" customFormat="1" x14ac:dyDescent="0.2">
      <c r="A6" s="172">
        <v>2600</v>
      </c>
      <c r="B6" s="162" t="s">
        <v>307</v>
      </c>
      <c r="C6" s="172">
        <v>42856</v>
      </c>
      <c r="D6" s="162" t="s">
        <v>314</v>
      </c>
      <c r="E6" s="172">
        <v>1</v>
      </c>
      <c r="F6" s="162" t="s">
        <v>256</v>
      </c>
      <c r="G6" s="160" t="s">
        <v>31</v>
      </c>
      <c r="H6" s="160" t="s">
        <v>15</v>
      </c>
      <c r="I6" s="160" t="s">
        <v>207</v>
      </c>
      <c r="J6" s="160" t="s">
        <v>101</v>
      </c>
      <c r="K6" s="160"/>
    </row>
    <row r="7" spans="1:11" s="161" customFormat="1" x14ac:dyDescent="0.2">
      <c r="A7" s="172">
        <v>2600</v>
      </c>
      <c r="B7" s="162" t="s">
        <v>307</v>
      </c>
      <c r="C7" s="172">
        <v>42854</v>
      </c>
      <c r="D7" s="162" t="s">
        <v>315</v>
      </c>
      <c r="E7" s="172">
        <v>1</v>
      </c>
      <c r="F7" s="162" t="s">
        <v>256</v>
      </c>
      <c r="G7" s="160" t="s">
        <v>148</v>
      </c>
      <c r="H7" s="160" t="s">
        <v>15</v>
      </c>
      <c r="I7" s="160" t="s">
        <v>148</v>
      </c>
      <c r="J7" s="160" t="s">
        <v>193</v>
      </c>
      <c r="K7" s="160"/>
    </row>
    <row r="8" spans="1:11" s="161" customFormat="1" x14ac:dyDescent="0.2">
      <c r="A8" s="172">
        <v>2600</v>
      </c>
      <c r="B8" s="162" t="s">
        <v>307</v>
      </c>
      <c r="C8" s="172">
        <v>42852</v>
      </c>
      <c r="D8" s="162" t="s">
        <v>316</v>
      </c>
      <c r="E8" s="172">
        <v>1</v>
      </c>
      <c r="F8" s="162" t="s">
        <v>256</v>
      </c>
      <c r="G8" s="160" t="s">
        <v>101</v>
      </c>
      <c r="H8" s="160" t="s">
        <v>15</v>
      </c>
      <c r="I8" s="160" t="s">
        <v>101</v>
      </c>
      <c r="J8" s="160" t="s">
        <v>31</v>
      </c>
      <c r="K8" s="160"/>
    </row>
    <row r="9" spans="1:11" s="161" customFormat="1" x14ac:dyDescent="0.2">
      <c r="A9" s="172">
        <v>2600</v>
      </c>
      <c r="B9" s="162" t="s">
        <v>307</v>
      </c>
      <c r="C9" s="172">
        <v>42851</v>
      </c>
      <c r="D9" s="162" t="s">
        <v>317</v>
      </c>
      <c r="E9" s="172">
        <v>1</v>
      </c>
      <c r="F9" s="162" t="s">
        <v>309</v>
      </c>
      <c r="G9" s="160" t="s">
        <v>140</v>
      </c>
      <c r="H9" s="160" t="s">
        <v>15</v>
      </c>
      <c r="I9" s="160" t="s">
        <v>140</v>
      </c>
      <c r="J9" s="160" t="s">
        <v>223</v>
      </c>
      <c r="K9" s="160"/>
    </row>
    <row r="10" spans="1:11" s="161" customFormat="1" x14ac:dyDescent="0.2">
      <c r="A10" s="172">
        <v>2600</v>
      </c>
      <c r="B10" s="162" t="s">
        <v>307</v>
      </c>
      <c r="C10" s="172">
        <v>42864</v>
      </c>
      <c r="D10" s="162" t="s">
        <v>318</v>
      </c>
      <c r="E10" s="172">
        <v>2</v>
      </c>
      <c r="F10" s="162" t="s">
        <v>309</v>
      </c>
      <c r="G10" s="160" t="s">
        <v>319</v>
      </c>
      <c r="H10" s="160" t="s">
        <v>15</v>
      </c>
      <c r="I10" s="160" t="s">
        <v>319</v>
      </c>
      <c r="J10" s="160" t="s">
        <v>83</v>
      </c>
      <c r="K10" s="160"/>
    </row>
    <row r="11" spans="1:11" s="161" customFormat="1" x14ac:dyDescent="0.2">
      <c r="A11" s="172">
        <v>2600</v>
      </c>
      <c r="B11" s="162" t="s">
        <v>307</v>
      </c>
      <c r="C11" s="172">
        <v>42865</v>
      </c>
      <c r="D11" s="162" t="s">
        <v>320</v>
      </c>
      <c r="E11" s="172">
        <v>2</v>
      </c>
      <c r="F11" s="162" t="s">
        <v>309</v>
      </c>
      <c r="G11" s="160" t="s">
        <v>321</v>
      </c>
      <c r="H11" s="160" t="s">
        <v>15</v>
      </c>
      <c r="I11" s="160" t="s">
        <v>321</v>
      </c>
      <c r="J11" s="160" t="s">
        <v>322</v>
      </c>
      <c r="K11" s="160"/>
    </row>
    <row r="12" spans="1:11" s="161" customFormat="1" x14ac:dyDescent="0.2">
      <c r="A12" s="172">
        <v>2600</v>
      </c>
      <c r="B12" s="162" t="s">
        <v>307</v>
      </c>
      <c r="C12" s="172">
        <v>42873</v>
      </c>
      <c r="D12" s="162" t="s">
        <v>323</v>
      </c>
      <c r="E12" s="172">
        <v>2</v>
      </c>
      <c r="F12" s="162" t="s">
        <v>309</v>
      </c>
      <c r="G12" s="160" t="s">
        <v>207</v>
      </c>
      <c r="H12" s="160" t="s">
        <v>15</v>
      </c>
      <c r="I12" s="160" t="s">
        <v>207</v>
      </c>
      <c r="J12" s="160" t="s">
        <v>31</v>
      </c>
      <c r="K12" s="160"/>
    </row>
    <row r="13" spans="1:11" s="161" customFormat="1" x14ac:dyDescent="0.2">
      <c r="A13" s="172">
        <v>2600</v>
      </c>
      <c r="B13" s="162" t="s">
        <v>307</v>
      </c>
      <c r="C13" s="172">
        <v>42860</v>
      </c>
      <c r="D13" s="162" t="s">
        <v>324</v>
      </c>
      <c r="E13" s="172">
        <v>2</v>
      </c>
      <c r="F13" s="162" t="s">
        <v>309</v>
      </c>
      <c r="G13" s="160" t="s">
        <v>148</v>
      </c>
      <c r="H13" s="160" t="s">
        <v>15</v>
      </c>
      <c r="I13" s="160" t="s">
        <v>148</v>
      </c>
      <c r="J13" s="160" t="s">
        <v>319</v>
      </c>
      <c r="K13" s="160"/>
    </row>
    <row r="14" spans="1:11" s="161" customFormat="1" x14ac:dyDescent="0.2">
      <c r="A14" s="172">
        <v>2600</v>
      </c>
      <c r="B14" s="162" t="s">
        <v>307</v>
      </c>
      <c r="C14" s="172">
        <v>42862</v>
      </c>
      <c r="D14" s="162" t="s">
        <v>325</v>
      </c>
      <c r="E14" s="172">
        <v>2</v>
      </c>
      <c r="F14" s="162" t="s">
        <v>309</v>
      </c>
      <c r="G14" s="160" t="s">
        <v>326</v>
      </c>
      <c r="H14" s="160" t="s">
        <v>15</v>
      </c>
      <c r="I14" s="160" t="s">
        <v>326</v>
      </c>
      <c r="J14" s="160" t="s">
        <v>517</v>
      </c>
      <c r="K14" s="160"/>
    </row>
    <row r="15" spans="1:11" s="161" customFormat="1" x14ac:dyDescent="0.2">
      <c r="A15" s="172">
        <v>2600</v>
      </c>
      <c r="B15" s="162" t="s">
        <v>307</v>
      </c>
      <c r="C15" s="172">
        <v>42877</v>
      </c>
      <c r="D15" s="162" t="s">
        <v>328</v>
      </c>
      <c r="E15" s="172">
        <v>2</v>
      </c>
      <c r="F15" s="162" t="s">
        <v>309</v>
      </c>
      <c r="G15" s="160" t="s">
        <v>193</v>
      </c>
      <c r="H15" s="160" t="s">
        <v>15</v>
      </c>
      <c r="I15" s="160" t="s">
        <v>193</v>
      </c>
      <c r="J15" s="160" t="s">
        <v>148</v>
      </c>
      <c r="K15" s="160"/>
    </row>
    <row r="16" spans="1:11" s="161" customFormat="1" x14ac:dyDescent="0.2">
      <c r="A16" s="172">
        <v>2600</v>
      </c>
      <c r="B16" s="162" t="s">
        <v>307</v>
      </c>
      <c r="C16" s="172">
        <v>42861</v>
      </c>
      <c r="D16" s="162" t="s">
        <v>329</v>
      </c>
      <c r="E16" s="172">
        <v>2</v>
      </c>
      <c r="F16" s="162" t="s">
        <v>309</v>
      </c>
      <c r="G16" s="160" t="s">
        <v>122</v>
      </c>
      <c r="H16" s="160" t="s">
        <v>15</v>
      </c>
      <c r="I16" s="160" t="s">
        <v>122</v>
      </c>
      <c r="J16" s="160" t="s">
        <v>273</v>
      </c>
      <c r="K16" s="160"/>
    </row>
    <row r="17" spans="1:11" s="161" customFormat="1" x14ac:dyDescent="0.2">
      <c r="A17" s="172">
        <v>2600</v>
      </c>
      <c r="B17" s="162" t="s">
        <v>307</v>
      </c>
      <c r="C17" s="172">
        <v>42869</v>
      </c>
      <c r="D17" s="162" t="s">
        <v>330</v>
      </c>
      <c r="E17" s="172">
        <v>2</v>
      </c>
      <c r="F17" s="162" t="s">
        <v>256</v>
      </c>
      <c r="G17" s="160" t="s">
        <v>518</v>
      </c>
      <c r="H17" s="160" t="s">
        <v>15</v>
      </c>
      <c r="I17" s="160" t="s">
        <v>518</v>
      </c>
      <c r="J17" s="160" t="s">
        <v>519</v>
      </c>
      <c r="K17" s="160"/>
    </row>
    <row r="18" spans="1:11" s="161" customFormat="1" x14ac:dyDescent="0.2">
      <c r="A18" s="172">
        <v>2600</v>
      </c>
      <c r="B18" s="162" t="s">
        <v>307</v>
      </c>
      <c r="C18" s="172">
        <v>42859</v>
      </c>
      <c r="D18" s="162" t="s">
        <v>331</v>
      </c>
      <c r="E18" s="172">
        <v>2</v>
      </c>
      <c r="F18" s="162" t="s">
        <v>309</v>
      </c>
      <c r="G18" s="160" t="s">
        <v>101</v>
      </c>
      <c r="H18" s="160" t="s">
        <v>15</v>
      </c>
      <c r="I18" s="160" t="s">
        <v>101</v>
      </c>
      <c r="J18" s="160" t="s">
        <v>313</v>
      </c>
      <c r="K18" s="160"/>
    </row>
    <row r="19" spans="1:11" s="161" customFormat="1" x14ac:dyDescent="0.2">
      <c r="A19" s="172">
        <v>2600</v>
      </c>
      <c r="B19" s="162" t="s">
        <v>307</v>
      </c>
      <c r="C19" s="172">
        <v>42868</v>
      </c>
      <c r="D19" s="162" t="s">
        <v>332</v>
      </c>
      <c r="E19" s="172">
        <v>2</v>
      </c>
      <c r="F19" s="162" t="s">
        <v>256</v>
      </c>
      <c r="G19" s="160" t="s">
        <v>43</v>
      </c>
      <c r="H19" s="160" t="s">
        <v>15</v>
      </c>
      <c r="I19" s="160" t="s">
        <v>43</v>
      </c>
      <c r="J19" s="160" t="s">
        <v>56</v>
      </c>
      <c r="K19" s="160"/>
    </row>
    <row r="20" spans="1:11" s="161" customFormat="1" x14ac:dyDescent="0.2">
      <c r="A20" s="172">
        <v>2600</v>
      </c>
      <c r="B20" s="162" t="s">
        <v>307</v>
      </c>
      <c r="C20" s="172">
        <v>42870</v>
      </c>
      <c r="D20" s="162" t="s">
        <v>333</v>
      </c>
      <c r="E20" s="172">
        <v>2</v>
      </c>
      <c r="F20" s="162" t="s">
        <v>256</v>
      </c>
      <c r="G20" s="160" t="s">
        <v>313</v>
      </c>
      <c r="H20" s="160" t="s">
        <v>15</v>
      </c>
      <c r="I20" s="160" t="s">
        <v>313</v>
      </c>
      <c r="J20" s="160" t="s">
        <v>31</v>
      </c>
      <c r="K20" s="160"/>
    </row>
    <row r="21" spans="1:11" s="161" customFormat="1" x14ac:dyDescent="0.2">
      <c r="A21" s="172">
        <v>2600</v>
      </c>
      <c r="B21" s="162" t="s">
        <v>307</v>
      </c>
      <c r="C21" s="172">
        <v>42884</v>
      </c>
      <c r="D21" s="162" t="s">
        <v>334</v>
      </c>
      <c r="E21" s="172">
        <v>3</v>
      </c>
      <c r="F21" s="162" t="s">
        <v>309</v>
      </c>
      <c r="G21" s="160" t="s">
        <v>497</v>
      </c>
      <c r="H21" s="160" t="s">
        <v>15</v>
      </c>
      <c r="I21" s="160" t="s">
        <v>497</v>
      </c>
      <c r="J21" s="160" t="s">
        <v>319</v>
      </c>
      <c r="K21" s="160"/>
    </row>
    <row r="22" spans="1:11" s="161" customFormat="1" x14ac:dyDescent="0.2">
      <c r="A22" s="172">
        <v>2600</v>
      </c>
      <c r="B22" s="162" t="s">
        <v>307</v>
      </c>
      <c r="C22" s="172">
        <v>42882</v>
      </c>
      <c r="D22" s="162" t="s">
        <v>336</v>
      </c>
      <c r="E22" s="172">
        <v>3</v>
      </c>
      <c r="F22" s="162" t="s">
        <v>309</v>
      </c>
      <c r="G22" s="160" t="s">
        <v>337</v>
      </c>
      <c r="H22" s="160" t="s">
        <v>15</v>
      </c>
      <c r="I22" s="160" t="s">
        <v>337</v>
      </c>
      <c r="J22" s="160" t="s">
        <v>338</v>
      </c>
      <c r="K22" s="160"/>
    </row>
    <row r="23" spans="1:11" s="161" customFormat="1" x14ac:dyDescent="0.2">
      <c r="A23" s="172">
        <v>2600</v>
      </c>
      <c r="B23" s="162" t="s">
        <v>307</v>
      </c>
      <c r="C23" s="172">
        <v>42878</v>
      </c>
      <c r="D23" s="162" t="s">
        <v>339</v>
      </c>
      <c r="E23" s="172">
        <v>3</v>
      </c>
      <c r="F23" s="162" t="s">
        <v>309</v>
      </c>
      <c r="G23" s="160" t="s">
        <v>275</v>
      </c>
      <c r="H23" s="160" t="s">
        <v>15</v>
      </c>
      <c r="I23" s="160" t="s">
        <v>275</v>
      </c>
      <c r="J23" s="160" t="s">
        <v>201</v>
      </c>
      <c r="K23" s="160"/>
    </row>
    <row r="24" spans="1:11" s="161" customFormat="1" x14ac:dyDescent="0.2">
      <c r="A24" s="172">
        <v>2600</v>
      </c>
      <c r="B24" s="162" t="s">
        <v>307</v>
      </c>
      <c r="C24" s="172">
        <v>42880</v>
      </c>
      <c r="D24" s="162" t="s">
        <v>340</v>
      </c>
      <c r="E24" s="172">
        <v>3</v>
      </c>
      <c r="F24" s="162" t="s">
        <v>309</v>
      </c>
      <c r="G24" s="160" t="s">
        <v>31</v>
      </c>
      <c r="H24" s="160" t="s">
        <v>31</v>
      </c>
      <c r="I24" s="160" t="s">
        <v>56</v>
      </c>
      <c r="J24" s="160" t="s">
        <v>273</v>
      </c>
      <c r="K24" s="160"/>
    </row>
    <row r="25" spans="1:11" s="161" customFormat="1" x14ac:dyDescent="0.2">
      <c r="A25" s="172">
        <v>2600</v>
      </c>
      <c r="B25" s="162" t="s">
        <v>307</v>
      </c>
      <c r="C25" s="172">
        <v>42887</v>
      </c>
      <c r="D25" s="162" t="s">
        <v>341</v>
      </c>
      <c r="E25" s="172">
        <v>3</v>
      </c>
      <c r="F25" s="162" t="s">
        <v>256</v>
      </c>
      <c r="G25" s="160" t="s">
        <v>122</v>
      </c>
      <c r="H25" s="160" t="s">
        <v>15</v>
      </c>
      <c r="I25" s="160" t="s">
        <v>122</v>
      </c>
      <c r="J25" s="160" t="s">
        <v>273</v>
      </c>
      <c r="K25" s="160"/>
    </row>
    <row r="26" spans="1:11" s="161" customFormat="1" x14ac:dyDescent="0.2">
      <c r="A26" s="172">
        <v>2600</v>
      </c>
      <c r="B26" s="162" t="s">
        <v>307</v>
      </c>
      <c r="C26" s="172">
        <v>42890</v>
      </c>
      <c r="D26" s="162" t="s">
        <v>342</v>
      </c>
      <c r="E26" s="172">
        <v>3</v>
      </c>
      <c r="F26" s="162" t="s">
        <v>256</v>
      </c>
      <c r="G26" s="160" t="s">
        <v>101</v>
      </c>
      <c r="H26" s="160" t="s">
        <v>15</v>
      </c>
      <c r="I26" s="160" t="s">
        <v>101</v>
      </c>
      <c r="J26" s="160" t="s">
        <v>313</v>
      </c>
      <c r="K26" s="160"/>
    </row>
    <row r="27" spans="1:11" s="161" customFormat="1" x14ac:dyDescent="0.2">
      <c r="A27" s="172">
        <v>2600</v>
      </c>
      <c r="B27" s="162" t="s">
        <v>307</v>
      </c>
      <c r="C27" s="172">
        <v>42889</v>
      </c>
      <c r="D27" s="162" t="s">
        <v>343</v>
      </c>
      <c r="E27" s="172">
        <v>3</v>
      </c>
      <c r="F27" s="162" t="s">
        <v>256</v>
      </c>
      <c r="G27" s="160" t="s">
        <v>335</v>
      </c>
      <c r="H27" s="160" t="s">
        <v>335</v>
      </c>
      <c r="I27" s="160" t="s">
        <v>15</v>
      </c>
      <c r="J27" s="160" t="s">
        <v>43</v>
      </c>
      <c r="K27" s="160"/>
    </row>
    <row r="28" spans="1:11" s="161" customFormat="1" x14ac:dyDescent="0.2">
      <c r="A28" s="172">
        <v>2600</v>
      </c>
      <c r="B28" s="162" t="s">
        <v>307</v>
      </c>
      <c r="C28" s="172">
        <v>42888</v>
      </c>
      <c r="D28" s="162" t="s">
        <v>344</v>
      </c>
      <c r="E28" s="172">
        <v>3</v>
      </c>
      <c r="F28" s="162" t="s">
        <v>256</v>
      </c>
      <c r="G28" s="160" t="s">
        <v>15</v>
      </c>
      <c r="H28" s="160" t="s">
        <v>15</v>
      </c>
      <c r="I28" s="160" t="s">
        <v>335</v>
      </c>
      <c r="J28" s="160" t="s">
        <v>520</v>
      </c>
      <c r="K28" s="160"/>
    </row>
    <row r="29" spans="1:11" s="161" customFormat="1" x14ac:dyDescent="0.2">
      <c r="A29" s="172">
        <v>2600</v>
      </c>
      <c r="B29" s="162" t="s">
        <v>307</v>
      </c>
      <c r="C29" s="172">
        <v>42886</v>
      </c>
      <c r="D29" s="162" t="s">
        <v>345</v>
      </c>
      <c r="E29" s="172">
        <v>3</v>
      </c>
      <c r="F29" s="162" t="s">
        <v>256</v>
      </c>
      <c r="G29" s="160" t="s">
        <v>497</v>
      </c>
      <c r="H29" s="160" t="s">
        <v>15</v>
      </c>
      <c r="I29" s="160" t="s">
        <v>497</v>
      </c>
      <c r="J29" s="160" t="s">
        <v>313</v>
      </c>
      <c r="K29" s="160"/>
    </row>
    <row r="30" spans="1:11" s="161" customFormat="1" x14ac:dyDescent="0.2">
      <c r="A30" s="172">
        <v>2600</v>
      </c>
      <c r="B30" s="162" t="s">
        <v>307</v>
      </c>
      <c r="C30" s="172">
        <v>42879</v>
      </c>
      <c r="D30" s="162" t="s">
        <v>346</v>
      </c>
      <c r="E30" s="172">
        <v>3</v>
      </c>
      <c r="F30" s="162" t="s">
        <v>309</v>
      </c>
      <c r="G30" s="160" t="s">
        <v>83</v>
      </c>
      <c r="H30" s="160" t="s">
        <v>15</v>
      </c>
      <c r="I30" s="160" t="s">
        <v>347</v>
      </c>
      <c r="J30" s="160" t="s">
        <v>43</v>
      </c>
      <c r="K30" s="160"/>
    </row>
    <row r="31" spans="1:11" ht="9" customHeight="1" x14ac:dyDescent="0.2">
      <c r="A31" s="149"/>
      <c r="B31" s="150"/>
      <c r="C31" s="149"/>
      <c r="D31" s="150"/>
      <c r="E31" s="149"/>
      <c r="F31" s="150"/>
      <c r="G31" s="151"/>
      <c r="H31" s="151"/>
      <c r="I31" s="151"/>
      <c r="J31" s="151"/>
      <c r="K31" s="147"/>
    </row>
    <row r="32" spans="1:11" s="161" customFormat="1" x14ac:dyDescent="0.2">
      <c r="A32" s="172">
        <v>2500</v>
      </c>
      <c r="B32" s="162" t="s">
        <v>307</v>
      </c>
      <c r="C32" s="172">
        <v>42892</v>
      </c>
      <c r="D32" s="162" t="s">
        <v>308</v>
      </c>
      <c r="E32" s="172">
        <v>1</v>
      </c>
      <c r="F32" s="162" t="s">
        <v>309</v>
      </c>
      <c r="G32" s="160" t="s">
        <v>497</v>
      </c>
      <c r="H32" s="160" t="s">
        <v>15</v>
      </c>
      <c r="I32" s="160" t="s">
        <v>497</v>
      </c>
      <c r="J32" s="160" t="s">
        <v>184</v>
      </c>
      <c r="K32" s="160"/>
    </row>
    <row r="33" spans="1:11" s="161" customFormat="1" x14ac:dyDescent="0.2">
      <c r="A33" s="172">
        <v>2500</v>
      </c>
      <c r="B33" s="162" t="s">
        <v>307</v>
      </c>
      <c r="C33" s="172">
        <v>42893</v>
      </c>
      <c r="D33" s="162" t="s">
        <v>310</v>
      </c>
      <c r="E33" s="172">
        <v>1</v>
      </c>
      <c r="F33" s="162" t="s">
        <v>309</v>
      </c>
      <c r="G33" s="160" t="s">
        <v>497</v>
      </c>
      <c r="H33" s="160" t="s">
        <v>15</v>
      </c>
      <c r="I33" s="160" t="s">
        <v>497</v>
      </c>
      <c r="J33" s="160" t="s">
        <v>311</v>
      </c>
      <c r="K33" s="160"/>
    </row>
    <row r="34" spans="1:11" s="161" customFormat="1" x14ac:dyDescent="0.2">
      <c r="A34" s="172">
        <v>2500</v>
      </c>
      <c r="B34" s="162" t="s">
        <v>307</v>
      </c>
      <c r="C34" s="172">
        <v>42891</v>
      </c>
      <c r="D34" s="162" t="s">
        <v>312</v>
      </c>
      <c r="E34" s="172">
        <v>1</v>
      </c>
      <c r="F34" s="162" t="s">
        <v>309</v>
      </c>
      <c r="G34" s="160" t="s">
        <v>31</v>
      </c>
      <c r="H34" s="160" t="s">
        <v>15</v>
      </c>
      <c r="I34" s="160" t="s">
        <v>313</v>
      </c>
      <c r="J34" s="160" t="s">
        <v>273</v>
      </c>
      <c r="K34" s="160"/>
    </row>
    <row r="35" spans="1:11" s="161" customFormat="1" x14ac:dyDescent="0.2">
      <c r="A35" s="172">
        <v>2500</v>
      </c>
      <c r="B35" s="162" t="s">
        <v>307</v>
      </c>
      <c r="C35" s="172">
        <v>42901</v>
      </c>
      <c r="D35" s="162" t="s">
        <v>314</v>
      </c>
      <c r="E35" s="172">
        <v>1</v>
      </c>
      <c r="F35" s="162" t="s">
        <v>256</v>
      </c>
      <c r="G35" s="160" t="s">
        <v>31</v>
      </c>
      <c r="H35" s="160" t="s">
        <v>15</v>
      </c>
      <c r="I35" s="160" t="s">
        <v>207</v>
      </c>
      <c r="J35" s="160" t="s">
        <v>101</v>
      </c>
      <c r="K35" s="160"/>
    </row>
    <row r="36" spans="1:11" s="161" customFormat="1" x14ac:dyDescent="0.2">
      <c r="A36" s="172">
        <v>2500</v>
      </c>
      <c r="B36" s="162" t="s">
        <v>307</v>
      </c>
      <c r="C36" s="172">
        <v>42899</v>
      </c>
      <c r="D36" s="162" t="s">
        <v>315</v>
      </c>
      <c r="E36" s="172">
        <v>1</v>
      </c>
      <c r="F36" s="162" t="s">
        <v>256</v>
      </c>
      <c r="G36" s="160" t="s">
        <v>148</v>
      </c>
      <c r="H36" s="160" t="s">
        <v>15</v>
      </c>
      <c r="I36" s="160" t="s">
        <v>148</v>
      </c>
      <c r="J36" s="160" t="s">
        <v>193</v>
      </c>
      <c r="K36" s="160"/>
    </row>
    <row r="37" spans="1:11" s="161" customFormat="1" x14ac:dyDescent="0.2">
      <c r="A37" s="172">
        <v>2500</v>
      </c>
      <c r="B37" s="162" t="s">
        <v>307</v>
      </c>
      <c r="C37" s="172">
        <v>42897</v>
      </c>
      <c r="D37" s="162" t="s">
        <v>316</v>
      </c>
      <c r="E37" s="172">
        <v>1</v>
      </c>
      <c r="F37" s="162" t="s">
        <v>256</v>
      </c>
      <c r="G37" s="160" t="s">
        <v>101</v>
      </c>
      <c r="H37" s="160" t="s">
        <v>15</v>
      </c>
      <c r="I37" s="160" t="s">
        <v>101</v>
      </c>
      <c r="J37" s="160" t="s">
        <v>31</v>
      </c>
      <c r="K37" s="160"/>
    </row>
    <row r="38" spans="1:11" s="161" customFormat="1" x14ac:dyDescent="0.2">
      <c r="A38" s="172">
        <v>2500</v>
      </c>
      <c r="B38" s="162" t="s">
        <v>307</v>
      </c>
      <c r="C38" s="172">
        <v>42896</v>
      </c>
      <c r="D38" s="162" t="s">
        <v>317</v>
      </c>
      <c r="E38" s="172">
        <v>1</v>
      </c>
      <c r="F38" s="162" t="s">
        <v>256</v>
      </c>
      <c r="G38" s="160" t="s">
        <v>140</v>
      </c>
      <c r="H38" s="160" t="s">
        <v>15</v>
      </c>
      <c r="I38" s="160" t="s">
        <v>140</v>
      </c>
      <c r="J38" s="160" t="s">
        <v>223</v>
      </c>
      <c r="K38" s="160"/>
    </row>
    <row r="39" spans="1:11" s="161" customFormat="1" x14ac:dyDescent="0.2">
      <c r="A39" s="172">
        <v>2500</v>
      </c>
      <c r="B39" s="162" t="s">
        <v>307</v>
      </c>
      <c r="C39" s="172">
        <v>42912</v>
      </c>
      <c r="D39" s="162" t="s">
        <v>318</v>
      </c>
      <c r="E39" s="172">
        <v>2</v>
      </c>
      <c r="F39" s="162" t="s">
        <v>309</v>
      </c>
      <c r="G39" s="160" t="s">
        <v>319</v>
      </c>
      <c r="H39" s="160" t="s">
        <v>15</v>
      </c>
      <c r="I39" s="160" t="s">
        <v>319</v>
      </c>
      <c r="J39" s="160" t="s">
        <v>83</v>
      </c>
      <c r="K39" s="160"/>
    </row>
    <row r="40" spans="1:11" s="161" customFormat="1" x14ac:dyDescent="0.2">
      <c r="A40" s="172">
        <v>2500</v>
      </c>
      <c r="B40" s="162" t="s">
        <v>307</v>
      </c>
      <c r="C40" s="172">
        <v>42913</v>
      </c>
      <c r="D40" s="162" t="s">
        <v>320</v>
      </c>
      <c r="E40" s="172">
        <v>2</v>
      </c>
      <c r="F40" s="162" t="s">
        <v>309</v>
      </c>
      <c r="G40" s="160" t="s">
        <v>321</v>
      </c>
      <c r="H40" s="160" t="s">
        <v>15</v>
      </c>
      <c r="I40" s="160" t="s">
        <v>321</v>
      </c>
      <c r="J40" s="160" t="s">
        <v>322</v>
      </c>
      <c r="K40" s="160"/>
    </row>
    <row r="41" spans="1:11" s="161" customFormat="1" x14ac:dyDescent="0.2">
      <c r="A41" s="172">
        <v>2500</v>
      </c>
      <c r="B41" s="162" t="s">
        <v>307</v>
      </c>
      <c r="C41" s="172">
        <v>42923</v>
      </c>
      <c r="D41" s="162" t="s">
        <v>323</v>
      </c>
      <c r="E41" s="172">
        <v>2</v>
      </c>
      <c r="F41" s="162" t="s">
        <v>309</v>
      </c>
      <c r="G41" s="160" t="s">
        <v>207</v>
      </c>
      <c r="H41" s="160" t="s">
        <v>15</v>
      </c>
      <c r="I41" s="160" t="s">
        <v>207</v>
      </c>
      <c r="J41" s="160" t="s">
        <v>31</v>
      </c>
      <c r="K41" s="160"/>
    </row>
    <row r="42" spans="1:11" s="161" customFormat="1" x14ac:dyDescent="0.2">
      <c r="A42" s="172">
        <v>2500</v>
      </c>
      <c r="B42" s="162" t="s">
        <v>307</v>
      </c>
      <c r="C42" s="172">
        <v>42907</v>
      </c>
      <c r="D42" s="162" t="s">
        <v>324</v>
      </c>
      <c r="E42" s="172">
        <v>2</v>
      </c>
      <c r="F42" s="162" t="s">
        <v>309</v>
      </c>
      <c r="G42" s="160" t="s">
        <v>148</v>
      </c>
      <c r="H42" s="160" t="s">
        <v>15</v>
      </c>
      <c r="I42" s="160" t="s">
        <v>148</v>
      </c>
      <c r="J42" s="160" t="s">
        <v>319</v>
      </c>
      <c r="K42" s="160"/>
    </row>
    <row r="43" spans="1:11" s="161" customFormat="1" x14ac:dyDescent="0.2">
      <c r="A43" s="172">
        <v>2500</v>
      </c>
      <c r="B43" s="162" t="s">
        <v>307</v>
      </c>
      <c r="C43" s="172">
        <v>42909</v>
      </c>
      <c r="D43" s="162" t="s">
        <v>325</v>
      </c>
      <c r="E43" s="160">
        <v>2</v>
      </c>
      <c r="F43" s="162" t="s">
        <v>309</v>
      </c>
      <c r="G43" s="160" t="s">
        <v>326</v>
      </c>
      <c r="H43" s="160" t="s">
        <v>15</v>
      </c>
      <c r="I43" s="160" t="s">
        <v>326</v>
      </c>
      <c r="J43" s="160" t="s">
        <v>517</v>
      </c>
      <c r="K43" s="160"/>
    </row>
    <row r="44" spans="1:11" s="161" customFormat="1" x14ac:dyDescent="0.2">
      <c r="A44" s="172">
        <v>2500</v>
      </c>
      <c r="B44" s="162" t="s">
        <v>307</v>
      </c>
      <c r="C44" s="172">
        <v>42928</v>
      </c>
      <c r="D44" s="162" t="s">
        <v>328</v>
      </c>
      <c r="E44" s="172">
        <v>2</v>
      </c>
      <c r="F44" s="162" t="s">
        <v>309</v>
      </c>
      <c r="G44" s="160" t="s">
        <v>193</v>
      </c>
      <c r="H44" s="160" t="s">
        <v>15</v>
      </c>
      <c r="I44" s="160" t="s">
        <v>193</v>
      </c>
      <c r="J44" s="160" t="s">
        <v>148</v>
      </c>
      <c r="K44" s="160"/>
    </row>
    <row r="45" spans="1:11" s="161" customFormat="1" x14ac:dyDescent="0.2">
      <c r="A45" s="172">
        <v>2500</v>
      </c>
      <c r="B45" s="162" t="s">
        <v>307</v>
      </c>
      <c r="C45" s="172">
        <v>42908</v>
      </c>
      <c r="D45" s="162" t="s">
        <v>329</v>
      </c>
      <c r="E45" s="172">
        <v>2</v>
      </c>
      <c r="F45" s="162" t="s">
        <v>309</v>
      </c>
      <c r="G45" s="160" t="s">
        <v>122</v>
      </c>
      <c r="H45" s="160" t="s">
        <v>15</v>
      </c>
      <c r="I45" s="160" t="s">
        <v>122</v>
      </c>
      <c r="J45" s="160" t="s">
        <v>273</v>
      </c>
      <c r="K45" s="160"/>
    </row>
    <row r="46" spans="1:11" s="161" customFormat="1" x14ac:dyDescent="0.2">
      <c r="A46" s="172">
        <v>2500</v>
      </c>
      <c r="B46" s="162" t="s">
        <v>307</v>
      </c>
      <c r="C46" s="172">
        <v>42918</v>
      </c>
      <c r="D46" s="162" t="s">
        <v>330</v>
      </c>
      <c r="E46" s="172">
        <v>2</v>
      </c>
      <c r="F46" s="162" t="s">
        <v>256</v>
      </c>
      <c r="G46" s="160" t="s">
        <v>518</v>
      </c>
      <c r="H46" s="160" t="s">
        <v>15</v>
      </c>
      <c r="I46" s="160" t="s">
        <v>518</v>
      </c>
      <c r="J46" s="160" t="s">
        <v>519</v>
      </c>
      <c r="K46" s="160"/>
    </row>
    <row r="47" spans="1:11" s="161" customFormat="1" x14ac:dyDescent="0.2">
      <c r="A47" s="172">
        <v>2500</v>
      </c>
      <c r="B47" s="162" t="s">
        <v>307</v>
      </c>
      <c r="C47" s="172">
        <v>42906</v>
      </c>
      <c r="D47" s="162" t="s">
        <v>331</v>
      </c>
      <c r="E47" s="172">
        <v>2</v>
      </c>
      <c r="F47" s="162" t="s">
        <v>309</v>
      </c>
      <c r="G47" s="160" t="s">
        <v>101</v>
      </c>
      <c r="H47" s="160" t="s">
        <v>15</v>
      </c>
      <c r="I47" s="160" t="s">
        <v>101</v>
      </c>
      <c r="J47" s="160" t="s">
        <v>313</v>
      </c>
      <c r="K47" s="160"/>
    </row>
    <row r="48" spans="1:11" s="161" customFormat="1" x14ac:dyDescent="0.2">
      <c r="A48" s="172">
        <v>2500</v>
      </c>
      <c r="B48" s="162" t="s">
        <v>307</v>
      </c>
      <c r="C48" s="172">
        <v>42917</v>
      </c>
      <c r="D48" s="162" t="s">
        <v>332</v>
      </c>
      <c r="E48" s="172">
        <v>2</v>
      </c>
      <c r="F48" s="162" t="s">
        <v>256</v>
      </c>
      <c r="G48" s="160" t="s">
        <v>43</v>
      </c>
      <c r="H48" s="160" t="s">
        <v>15</v>
      </c>
      <c r="I48" s="160" t="s">
        <v>43</v>
      </c>
      <c r="J48" s="160" t="s">
        <v>56</v>
      </c>
      <c r="K48" s="160"/>
    </row>
    <row r="49" spans="1:11" s="161" customFormat="1" x14ac:dyDescent="0.2">
      <c r="A49" s="172">
        <v>2500</v>
      </c>
      <c r="B49" s="162" t="s">
        <v>307</v>
      </c>
      <c r="C49" s="172">
        <v>42919</v>
      </c>
      <c r="D49" s="162" t="s">
        <v>333</v>
      </c>
      <c r="E49" s="172">
        <v>2</v>
      </c>
      <c r="F49" s="162" t="s">
        <v>256</v>
      </c>
      <c r="G49" s="160" t="s">
        <v>313</v>
      </c>
      <c r="H49" s="160" t="s">
        <v>15</v>
      </c>
      <c r="I49" s="160" t="s">
        <v>313</v>
      </c>
      <c r="J49" s="160" t="s">
        <v>31</v>
      </c>
      <c r="K49" s="160"/>
    </row>
    <row r="50" spans="1:11" s="161" customFormat="1" x14ac:dyDescent="0.2">
      <c r="A50" s="172">
        <v>2500</v>
      </c>
      <c r="B50" s="162" t="s">
        <v>307</v>
      </c>
      <c r="C50" s="172">
        <v>42938</v>
      </c>
      <c r="D50" s="162" t="s">
        <v>334</v>
      </c>
      <c r="E50" s="172">
        <v>3</v>
      </c>
      <c r="F50" s="162" t="s">
        <v>309</v>
      </c>
      <c r="G50" s="160" t="s">
        <v>497</v>
      </c>
      <c r="H50" s="160" t="s">
        <v>15</v>
      </c>
      <c r="I50" s="160" t="s">
        <v>497</v>
      </c>
      <c r="J50" s="160" t="s">
        <v>319</v>
      </c>
      <c r="K50" s="160"/>
    </row>
    <row r="51" spans="1:11" s="161" customFormat="1" x14ac:dyDescent="0.2">
      <c r="A51" s="172">
        <v>2500</v>
      </c>
      <c r="B51" s="162" t="s">
        <v>307</v>
      </c>
      <c r="C51" s="172">
        <v>42944</v>
      </c>
      <c r="D51" s="162" t="s">
        <v>336</v>
      </c>
      <c r="E51" s="172">
        <v>3</v>
      </c>
      <c r="F51" s="162" t="s">
        <v>309</v>
      </c>
      <c r="G51" s="160" t="s">
        <v>337</v>
      </c>
      <c r="H51" s="160" t="s">
        <v>15</v>
      </c>
      <c r="I51" s="160" t="s">
        <v>337</v>
      </c>
      <c r="J51" s="160" t="s">
        <v>338</v>
      </c>
      <c r="K51" s="160"/>
    </row>
    <row r="52" spans="1:11" s="161" customFormat="1" x14ac:dyDescent="0.2">
      <c r="A52" s="172">
        <v>2500</v>
      </c>
      <c r="B52" s="162" t="s">
        <v>307</v>
      </c>
      <c r="C52" s="172">
        <v>42929</v>
      </c>
      <c r="D52" s="162" t="s">
        <v>339</v>
      </c>
      <c r="E52" s="172">
        <v>3</v>
      </c>
      <c r="F52" s="162" t="s">
        <v>309</v>
      </c>
      <c r="G52" s="160" t="s">
        <v>275</v>
      </c>
      <c r="H52" s="160" t="s">
        <v>15</v>
      </c>
      <c r="I52" s="160" t="s">
        <v>275</v>
      </c>
      <c r="J52" s="160" t="s">
        <v>201</v>
      </c>
      <c r="K52" s="160"/>
    </row>
    <row r="53" spans="1:11" s="161" customFormat="1" x14ac:dyDescent="0.2">
      <c r="A53" s="172">
        <v>2500</v>
      </c>
      <c r="B53" s="162" t="s">
        <v>307</v>
      </c>
      <c r="C53" s="172">
        <v>42931</v>
      </c>
      <c r="D53" s="162" t="s">
        <v>340</v>
      </c>
      <c r="E53" s="172">
        <v>3</v>
      </c>
      <c r="F53" s="162" t="s">
        <v>309</v>
      </c>
      <c r="G53" s="160" t="s">
        <v>31</v>
      </c>
      <c r="H53" s="160" t="s">
        <v>31</v>
      </c>
      <c r="I53" s="160" t="s">
        <v>56</v>
      </c>
      <c r="J53" s="160" t="s">
        <v>273</v>
      </c>
      <c r="K53" s="160"/>
    </row>
    <row r="54" spans="1:11" s="161" customFormat="1" x14ac:dyDescent="0.2">
      <c r="A54" s="172">
        <v>2500</v>
      </c>
      <c r="B54" s="162" t="s">
        <v>307</v>
      </c>
      <c r="C54" s="172">
        <v>42941</v>
      </c>
      <c r="D54" s="162" t="s">
        <v>341</v>
      </c>
      <c r="E54" s="172">
        <v>3</v>
      </c>
      <c r="F54" s="162" t="s">
        <v>256</v>
      </c>
      <c r="G54" s="160" t="s">
        <v>122</v>
      </c>
      <c r="H54" s="160" t="s">
        <v>15</v>
      </c>
      <c r="I54" s="160" t="s">
        <v>122</v>
      </c>
      <c r="J54" s="160" t="s">
        <v>273</v>
      </c>
      <c r="K54" s="160"/>
    </row>
    <row r="55" spans="1:11" s="161" customFormat="1" x14ac:dyDescent="0.2">
      <c r="A55" s="172">
        <v>2500</v>
      </c>
      <c r="B55" s="162" t="s">
        <v>307</v>
      </c>
      <c r="C55" s="172">
        <v>42946</v>
      </c>
      <c r="D55" s="162" t="s">
        <v>342</v>
      </c>
      <c r="E55" s="172">
        <v>3</v>
      </c>
      <c r="F55" s="162" t="s">
        <v>256</v>
      </c>
      <c r="G55" s="160" t="s">
        <v>101</v>
      </c>
      <c r="H55" s="160" t="s">
        <v>15</v>
      </c>
      <c r="I55" s="160" t="s">
        <v>101</v>
      </c>
      <c r="J55" s="160" t="s">
        <v>313</v>
      </c>
      <c r="K55" s="160"/>
    </row>
    <row r="56" spans="1:11" s="161" customFormat="1" x14ac:dyDescent="0.2">
      <c r="A56" s="172">
        <v>2500</v>
      </c>
      <c r="B56" s="162" t="s">
        <v>307</v>
      </c>
      <c r="C56" s="172">
        <v>42945</v>
      </c>
      <c r="D56" s="162" t="s">
        <v>343</v>
      </c>
      <c r="E56" s="172">
        <v>3</v>
      </c>
      <c r="F56" s="162" t="s">
        <v>256</v>
      </c>
      <c r="G56" s="160" t="s">
        <v>335</v>
      </c>
      <c r="H56" s="160" t="s">
        <v>335</v>
      </c>
      <c r="I56" s="160" t="s">
        <v>15</v>
      </c>
      <c r="J56" s="160" t="s">
        <v>43</v>
      </c>
      <c r="K56" s="160"/>
    </row>
    <row r="57" spans="1:11" s="161" customFormat="1" x14ac:dyDescent="0.2">
      <c r="A57" s="172">
        <v>2500</v>
      </c>
      <c r="B57" s="162" t="s">
        <v>307</v>
      </c>
      <c r="C57" s="172">
        <v>42943</v>
      </c>
      <c r="D57" s="162" t="s">
        <v>344</v>
      </c>
      <c r="E57" s="172">
        <v>3</v>
      </c>
      <c r="F57" s="162" t="s">
        <v>256</v>
      </c>
      <c r="G57" s="160" t="s">
        <v>15</v>
      </c>
      <c r="H57" s="160" t="s">
        <v>15</v>
      </c>
      <c r="I57" s="160" t="s">
        <v>335</v>
      </c>
      <c r="J57" s="160" t="s">
        <v>520</v>
      </c>
      <c r="K57" s="160"/>
    </row>
    <row r="58" spans="1:11" s="161" customFormat="1" x14ac:dyDescent="0.2">
      <c r="A58" s="172">
        <v>2500</v>
      </c>
      <c r="B58" s="162" t="s">
        <v>307</v>
      </c>
      <c r="C58" s="172">
        <v>42940</v>
      </c>
      <c r="D58" s="162" t="s">
        <v>345</v>
      </c>
      <c r="E58" s="172">
        <v>3</v>
      </c>
      <c r="F58" s="162" t="s">
        <v>256</v>
      </c>
      <c r="G58" s="160" t="s">
        <v>497</v>
      </c>
      <c r="H58" s="160" t="s">
        <v>15</v>
      </c>
      <c r="I58" s="160" t="s">
        <v>497</v>
      </c>
      <c r="J58" s="160" t="s">
        <v>313</v>
      </c>
      <c r="K58" s="160"/>
    </row>
    <row r="59" spans="1:11" s="161" customFormat="1" x14ac:dyDescent="0.2">
      <c r="A59" s="172">
        <v>2500</v>
      </c>
      <c r="B59" s="162" t="s">
        <v>307</v>
      </c>
      <c r="C59" s="172">
        <v>42930</v>
      </c>
      <c r="D59" s="162" t="s">
        <v>346</v>
      </c>
      <c r="E59" s="172">
        <v>3</v>
      </c>
      <c r="F59" s="162" t="s">
        <v>309</v>
      </c>
      <c r="G59" s="160" t="s">
        <v>83</v>
      </c>
      <c r="H59" s="160" t="s">
        <v>15</v>
      </c>
      <c r="I59" s="160" t="s">
        <v>347</v>
      </c>
      <c r="J59" s="160" t="s">
        <v>43</v>
      </c>
      <c r="K59" s="160"/>
    </row>
    <row r="60" spans="1:11" ht="12" customHeight="1" x14ac:dyDescent="0.2">
      <c r="A60" s="149"/>
      <c r="B60" s="150"/>
      <c r="C60" s="149"/>
      <c r="D60" s="150"/>
      <c r="E60" s="149"/>
      <c r="F60" s="150"/>
      <c r="G60" s="151"/>
      <c r="H60" s="151"/>
      <c r="I60" s="151"/>
      <c r="J60" s="151"/>
      <c r="K60" s="147"/>
    </row>
    <row r="61" spans="1:11" s="161" customFormat="1" x14ac:dyDescent="0.2">
      <c r="A61" s="172">
        <v>2509</v>
      </c>
      <c r="B61" s="162" t="s">
        <v>348</v>
      </c>
      <c r="C61" s="172">
        <v>42693</v>
      </c>
      <c r="D61" s="162" t="s">
        <v>349</v>
      </c>
      <c r="E61" s="172">
        <v>1</v>
      </c>
      <c r="F61" s="162" t="s">
        <v>309</v>
      </c>
      <c r="G61" s="160" t="s">
        <v>148</v>
      </c>
      <c r="H61" s="160" t="s">
        <v>275</v>
      </c>
      <c r="I61" s="160" t="s">
        <v>148</v>
      </c>
      <c r="J61" s="160" t="s">
        <v>347</v>
      </c>
      <c r="K61" s="160"/>
    </row>
    <row r="62" spans="1:11" s="161" customFormat="1" x14ac:dyDescent="0.2">
      <c r="A62" s="172">
        <v>2509</v>
      </c>
      <c r="B62" s="162" t="s">
        <v>348</v>
      </c>
      <c r="C62" s="172">
        <v>42701</v>
      </c>
      <c r="D62" s="162" t="s">
        <v>332</v>
      </c>
      <c r="E62" s="172">
        <v>1</v>
      </c>
      <c r="F62" s="162" t="s">
        <v>256</v>
      </c>
      <c r="G62" s="160" t="s">
        <v>43</v>
      </c>
      <c r="H62" s="160" t="s">
        <v>275</v>
      </c>
      <c r="I62" s="160" t="s">
        <v>43</v>
      </c>
      <c r="J62" s="160" t="s">
        <v>56</v>
      </c>
      <c r="K62" s="160"/>
    </row>
    <row r="63" spans="1:11" s="161" customFormat="1" x14ac:dyDescent="0.2">
      <c r="A63" s="172">
        <v>2509</v>
      </c>
      <c r="B63" s="162" t="s">
        <v>348</v>
      </c>
      <c r="C63" s="172">
        <v>42700</v>
      </c>
      <c r="D63" s="162" t="s">
        <v>350</v>
      </c>
      <c r="E63" s="172">
        <v>1</v>
      </c>
      <c r="F63" s="162" t="s">
        <v>256</v>
      </c>
      <c r="G63" s="160" t="s">
        <v>43</v>
      </c>
      <c r="H63" s="160" t="s">
        <v>275</v>
      </c>
      <c r="I63" s="160" t="s">
        <v>351</v>
      </c>
      <c r="J63" s="160" t="s">
        <v>184</v>
      </c>
      <c r="K63" s="160"/>
    </row>
    <row r="64" spans="1:11" s="161" customFormat="1" x14ac:dyDescent="0.2">
      <c r="A64" s="172">
        <v>2509</v>
      </c>
      <c r="B64" s="162" t="s">
        <v>348</v>
      </c>
      <c r="C64" s="172">
        <v>42694</v>
      </c>
      <c r="D64" s="162" t="s">
        <v>352</v>
      </c>
      <c r="E64" s="172">
        <v>1</v>
      </c>
      <c r="F64" s="162" t="s">
        <v>309</v>
      </c>
      <c r="G64" s="160" t="s">
        <v>296</v>
      </c>
      <c r="H64" s="160" t="s">
        <v>275</v>
      </c>
      <c r="I64" s="160" t="s">
        <v>296</v>
      </c>
      <c r="J64" s="160" t="s">
        <v>184</v>
      </c>
      <c r="K64" s="160"/>
    </row>
    <row r="65" spans="1:11" s="161" customFormat="1" x14ac:dyDescent="0.2">
      <c r="A65" s="172">
        <v>2509</v>
      </c>
      <c r="B65" s="162" t="s">
        <v>348</v>
      </c>
      <c r="C65" s="172">
        <v>42697</v>
      </c>
      <c r="D65" s="162" t="s">
        <v>353</v>
      </c>
      <c r="E65" s="172">
        <v>1</v>
      </c>
      <c r="F65" s="162" t="s">
        <v>256</v>
      </c>
      <c r="G65" s="160" t="s">
        <v>101</v>
      </c>
      <c r="H65" s="160" t="s">
        <v>275</v>
      </c>
      <c r="I65" s="160" t="s">
        <v>101</v>
      </c>
      <c r="J65" s="160" t="s">
        <v>31</v>
      </c>
      <c r="K65" s="160"/>
    </row>
    <row r="66" spans="1:11" s="161" customFormat="1" x14ac:dyDescent="0.2">
      <c r="A66" s="172">
        <v>2509</v>
      </c>
      <c r="B66" s="162" t="s">
        <v>348</v>
      </c>
      <c r="C66" s="172">
        <v>42699</v>
      </c>
      <c r="D66" s="162" t="s">
        <v>354</v>
      </c>
      <c r="E66" s="172">
        <v>1</v>
      </c>
      <c r="F66" s="162" t="s">
        <v>256</v>
      </c>
      <c r="G66" s="160" t="s">
        <v>122</v>
      </c>
      <c r="H66" s="160" t="s">
        <v>275</v>
      </c>
      <c r="I66" s="160" t="s">
        <v>122</v>
      </c>
      <c r="J66" s="160" t="s">
        <v>296</v>
      </c>
      <c r="K66" s="160"/>
    </row>
    <row r="67" spans="1:11" s="161" customFormat="1" x14ac:dyDescent="0.2">
      <c r="A67" s="172">
        <v>2509</v>
      </c>
      <c r="B67" s="162" t="s">
        <v>348</v>
      </c>
      <c r="C67" s="172">
        <v>42710</v>
      </c>
      <c r="D67" s="162" t="s">
        <v>355</v>
      </c>
      <c r="E67" s="172">
        <v>2</v>
      </c>
      <c r="F67" s="162" t="s">
        <v>256</v>
      </c>
      <c r="G67" s="160" t="s">
        <v>356</v>
      </c>
      <c r="H67" s="160" t="s">
        <v>275</v>
      </c>
      <c r="I67" s="160" t="s">
        <v>356</v>
      </c>
      <c r="J67" s="160" t="s">
        <v>521</v>
      </c>
      <c r="K67" s="160"/>
    </row>
    <row r="68" spans="1:11" s="161" customFormat="1" x14ac:dyDescent="0.2">
      <c r="A68" s="172">
        <v>2509</v>
      </c>
      <c r="B68" s="162" t="s">
        <v>348</v>
      </c>
      <c r="C68" s="172">
        <v>42703</v>
      </c>
      <c r="D68" s="162" t="s">
        <v>324</v>
      </c>
      <c r="E68" s="172">
        <v>2</v>
      </c>
      <c r="F68" s="162" t="s">
        <v>309</v>
      </c>
      <c r="G68" s="160" t="s">
        <v>148</v>
      </c>
      <c r="H68" s="160" t="s">
        <v>275</v>
      </c>
      <c r="I68" s="160" t="s">
        <v>148</v>
      </c>
      <c r="J68" s="160" t="s">
        <v>319</v>
      </c>
      <c r="K68" s="160"/>
    </row>
    <row r="69" spans="1:11" s="161" customFormat="1" x14ac:dyDescent="0.2">
      <c r="A69" s="172">
        <v>2509</v>
      </c>
      <c r="B69" s="162" t="s">
        <v>348</v>
      </c>
      <c r="C69" s="172">
        <v>42704</v>
      </c>
      <c r="D69" s="162" t="s">
        <v>329</v>
      </c>
      <c r="E69" s="172">
        <v>2</v>
      </c>
      <c r="F69" s="162" t="s">
        <v>309</v>
      </c>
      <c r="G69" s="160" t="s">
        <v>122</v>
      </c>
      <c r="H69" s="160" t="s">
        <v>275</v>
      </c>
      <c r="I69" s="160" t="s">
        <v>122</v>
      </c>
      <c r="J69" s="160" t="s">
        <v>273</v>
      </c>
      <c r="K69" s="160"/>
    </row>
    <row r="70" spans="1:11" s="161" customFormat="1" x14ac:dyDescent="0.2">
      <c r="A70" s="172">
        <v>2509</v>
      </c>
      <c r="B70" s="162" t="s">
        <v>348</v>
      </c>
      <c r="C70" s="172">
        <v>42708</v>
      </c>
      <c r="D70" s="162" t="s">
        <v>341</v>
      </c>
      <c r="E70" s="172">
        <v>2</v>
      </c>
      <c r="F70" s="162" t="s">
        <v>256</v>
      </c>
      <c r="G70" s="160" t="s">
        <v>122</v>
      </c>
      <c r="H70" s="160" t="s">
        <v>275</v>
      </c>
      <c r="I70" s="160" t="s">
        <v>122</v>
      </c>
      <c r="J70" s="160" t="s">
        <v>273</v>
      </c>
      <c r="K70" s="160"/>
    </row>
    <row r="71" spans="1:11" s="161" customFormat="1" x14ac:dyDescent="0.2">
      <c r="A71" s="172">
        <v>2509</v>
      </c>
      <c r="B71" s="162" t="s">
        <v>348</v>
      </c>
      <c r="C71" s="172">
        <v>42706</v>
      </c>
      <c r="D71" s="162" t="s">
        <v>357</v>
      </c>
      <c r="E71" s="172">
        <v>2</v>
      </c>
      <c r="F71" s="162" t="s">
        <v>309</v>
      </c>
      <c r="G71" s="160" t="s">
        <v>358</v>
      </c>
      <c r="H71" s="160" t="s">
        <v>275</v>
      </c>
      <c r="I71" s="160" t="s">
        <v>358</v>
      </c>
      <c r="J71" s="160" t="s">
        <v>359</v>
      </c>
      <c r="K71" s="160"/>
    </row>
    <row r="72" spans="1:11" s="161" customFormat="1" x14ac:dyDescent="0.2">
      <c r="A72" s="172">
        <v>2509</v>
      </c>
      <c r="B72" s="162" t="s">
        <v>348</v>
      </c>
      <c r="C72" s="172">
        <v>42705</v>
      </c>
      <c r="D72" s="162" t="s">
        <v>360</v>
      </c>
      <c r="E72" s="172">
        <v>2</v>
      </c>
      <c r="F72" s="162" t="s">
        <v>309</v>
      </c>
      <c r="G72" s="160" t="s">
        <v>275</v>
      </c>
      <c r="H72" s="160" t="s">
        <v>275</v>
      </c>
      <c r="I72" s="160" t="s">
        <v>296</v>
      </c>
      <c r="J72" s="160" t="s">
        <v>122</v>
      </c>
      <c r="K72" s="160"/>
    </row>
    <row r="73" spans="1:11" s="161" customFormat="1" x14ac:dyDescent="0.2">
      <c r="A73" s="172">
        <v>2509</v>
      </c>
      <c r="B73" s="162" t="s">
        <v>348</v>
      </c>
      <c r="C73" s="172">
        <v>42711</v>
      </c>
      <c r="D73" s="162" t="s">
        <v>361</v>
      </c>
      <c r="E73" s="172">
        <v>2</v>
      </c>
      <c r="F73" s="162" t="s">
        <v>256</v>
      </c>
      <c r="G73" s="160" t="s">
        <v>359</v>
      </c>
      <c r="H73" s="160" t="s">
        <v>275</v>
      </c>
      <c r="I73" s="160" t="s">
        <v>359</v>
      </c>
      <c r="J73" s="160" t="s">
        <v>358</v>
      </c>
      <c r="K73" s="160"/>
    </row>
    <row r="74" spans="1:11" s="161" customFormat="1" x14ac:dyDescent="0.2">
      <c r="A74" s="172">
        <v>2509</v>
      </c>
      <c r="B74" s="162" t="s">
        <v>348</v>
      </c>
      <c r="C74" s="172">
        <v>42709</v>
      </c>
      <c r="D74" s="162" t="s">
        <v>362</v>
      </c>
      <c r="E74" s="172">
        <v>2</v>
      </c>
      <c r="F74" s="162" t="s">
        <v>256</v>
      </c>
      <c r="G74" s="160" t="s">
        <v>275</v>
      </c>
      <c r="H74" s="160" t="s">
        <v>275</v>
      </c>
      <c r="I74" s="160" t="s">
        <v>296</v>
      </c>
      <c r="J74" s="160" t="s">
        <v>122</v>
      </c>
      <c r="K74" s="160"/>
    </row>
    <row r="75" spans="1:11" s="161" customFormat="1" x14ac:dyDescent="0.2">
      <c r="A75" s="172">
        <v>2509</v>
      </c>
      <c r="B75" s="162" t="s">
        <v>348</v>
      </c>
      <c r="C75" s="172">
        <v>42712</v>
      </c>
      <c r="D75" s="162" t="s">
        <v>363</v>
      </c>
      <c r="E75" s="172">
        <v>2</v>
      </c>
      <c r="F75" s="162" t="s">
        <v>256</v>
      </c>
      <c r="G75" s="160" t="s">
        <v>275</v>
      </c>
      <c r="H75" s="160" t="s">
        <v>275</v>
      </c>
      <c r="I75" s="160" t="s">
        <v>296</v>
      </c>
      <c r="J75" s="160" t="s">
        <v>201</v>
      </c>
      <c r="K75" s="160"/>
    </row>
    <row r="76" spans="1:11" s="161" customFormat="1" x14ac:dyDescent="0.2">
      <c r="A76" s="172">
        <v>2510</v>
      </c>
      <c r="B76" s="162" t="s">
        <v>348</v>
      </c>
      <c r="C76" s="172">
        <v>42714</v>
      </c>
      <c r="D76" s="162" t="s">
        <v>364</v>
      </c>
      <c r="E76" s="172">
        <v>3</v>
      </c>
      <c r="F76" s="162" t="s">
        <v>309</v>
      </c>
      <c r="G76" s="160" t="s">
        <v>365</v>
      </c>
      <c r="H76" s="160" t="s">
        <v>275</v>
      </c>
      <c r="I76" s="160" t="s">
        <v>365</v>
      </c>
      <c r="J76" s="160" t="s">
        <v>296</v>
      </c>
      <c r="K76" s="160"/>
    </row>
    <row r="77" spans="1:11" s="161" customFormat="1" x14ac:dyDescent="0.2">
      <c r="A77" s="172">
        <v>2511</v>
      </c>
      <c r="B77" s="162" t="s">
        <v>348</v>
      </c>
      <c r="C77" s="172">
        <v>42715</v>
      </c>
      <c r="D77" s="162" t="s">
        <v>366</v>
      </c>
      <c r="E77" s="172">
        <v>3</v>
      </c>
      <c r="F77" s="162" t="s">
        <v>309</v>
      </c>
      <c r="G77" s="160" t="s">
        <v>275</v>
      </c>
      <c r="H77" s="160" t="s">
        <v>275</v>
      </c>
      <c r="I77" s="160" t="s">
        <v>296</v>
      </c>
      <c r="J77" s="160" t="s">
        <v>201</v>
      </c>
      <c r="K77" s="160"/>
    </row>
    <row r="78" spans="1:11" s="161" customFormat="1" x14ac:dyDescent="0.2">
      <c r="A78" s="172">
        <v>2512</v>
      </c>
      <c r="B78" s="162" t="s">
        <v>348</v>
      </c>
      <c r="C78" s="172">
        <v>42716</v>
      </c>
      <c r="D78" s="162" t="s">
        <v>367</v>
      </c>
      <c r="E78" s="172">
        <v>3</v>
      </c>
      <c r="F78" s="162" t="s">
        <v>309</v>
      </c>
      <c r="G78" s="160" t="s">
        <v>321</v>
      </c>
      <c r="H78" s="160" t="s">
        <v>275</v>
      </c>
      <c r="I78" s="160" t="s">
        <v>321</v>
      </c>
      <c r="J78" s="160" t="s">
        <v>351</v>
      </c>
      <c r="K78" s="160"/>
    </row>
    <row r="79" spans="1:11" s="161" customFormat="1" x14ac:dyDescent="0.2">
      <c r="A79" s="172">
        <v>2513</v>
      </c>
      <c r="B79" s="162" t="s">
        <v>348</v>
      </c>
      <c r="C79" s="172">
        <v>42718</v>
      </c>
      <c r="D79" s="162" t="s">
        <v>368</v>
      </c>
      <c r="E79" s="172">
        <v>3</v>
      </c>
      <c r="F79" s="162" t="s">
        <v>256</v>
      </c>
      <c r="G79" s="160" t="s">
        <v>275</v>
      </c>
      <c r="H79" s="160" t="s">
        <v>275</v>
      </c>
      <c r="I79" s="160" t="s">
        <v>148</v>
      </c>
      <c r="J79" s="160" t="s">
        <v>521</v>
      </c>
      <c r="K79" s="160"/>
    </row>
    <row r="80" spans="1:11" s="161" customFormat="1" x14ac:dyDescent="0.2">
      <c r="A80" s="172">
        <v>2514</v>
      </c>
      <c r="B80" s="162" t="s">
        <v>348</v>
      </c>
      <c r="C80" s="172">
        <v>42719</v>
      </c>
      <c r="D80" s="162" t="s">
        <v>369</v>
      </c>
      <c r="E80" s="172">
        <v>3</v>
      </c>
      <c r="F80" s="162" t="s">
        <v>256</v>
      </c>
      <c r="G80" s="160" t="s">
        <v>271</v>
      </c>
      <c r="H80" s="160" t="s">
        <v>275</v>
      </c>
      <c r="I80" s="160" t="s">
        <v>271</v>
      </c>
      <c r="J80" s="160" t="s">
        <v>165</v>
      </c>
      <c r="K80" s="160"/>
    </row>
    <row r="81" spans="1:11" x14ac:dyDescent="0.2">
      <c r="A81" s="149"/>
      <c r="B81" s="150"/>
      <c r="C81" s="149"/>
      <c r="D81" s="150"/>
      <c r="E81" s="149"/>
      <c r="F81" s="150"/>
      <c r="G81" s="151"/>
      <c r="H81" s="151"/>
      <c r="I81" s="151"/>
      <c r="J81" s="151"/>
      <c r="K81" s="147"/>
    </row>
    <row r="82" spans="1:11" s="161" customFormat="1" x14ac:dyDescent="0.2">
      <c r="A82" s="172">
        <v>2506</v>
      </c>
      <c r="B82" s="162" t="s">
        <v>370</v>
      </c>
      <c r="C82" s="172">
        <v>42755</v>
      </c>
      <c r="D82" s="162" t="s">
        <v>371</v>
      </c>
      <c r="E82" s="172">
        <v>1</v>
      </c>
      <c r="F82" s="162" t="s">
        <v>309</v>
      </c>
      <c r="G82" s="160" t="s">
        <v>296</v>
      </c>
      <c r="H82" s="160" t="s">
        <v>372</v>
      </c>
      <c r="I82" s="160" t="s">
        <v>296</v>
      </c>
      <c r="J82" s="160" t="s">
        <v>351</v>
      </c>
      <c r="K82" s="160"/>
    </row>
    <row r="83" spans="1:11" s="161" customFormat="1" x14ac:dyDescent="0.2">
      <c r="A83" s="172">
        <v>2506</v>
      </c>
      <c r="B83" s="162" t="s">
        <v>370</v>
      </c>
      <c r="C83" s="172">
        <v>42752</v>
      </c>
      <c r="D83" s="162" t="s">
        <v>373</v>
      </c>
      <c r="E83" s="172">
        <v>1</v>
      </c>
      <c r="F83" s="162" t="s">
        <v>309</v>
      </c>
      <c r="G83" s="160" t="s">
        <v>140</v>
      </c>
      <c r="H83" s="160" t="s">
        <v>372</v>
      </c>
      <c r="I83" s="160" t="s">
        <v>140</v>
      </c>
      <c r="J83" s="160" t="s">
        <v>101</v>
      </c>
      <c r="K83" s="160"/>
    </row>
    <row r="84" spans="1:11" s="161" customFormat="1" x14ac:dyDescent="0.2">
      <c r="A84" s="172">
        <v>2506</v>
      </c>
      <c r="B84" s="162" t="s">
        <v>370</v>
      </c>
      <c r="C84" s="172">
        <v>42770</v>
      </c>
      <c r="D84" s="162" t="s">
        <v>374</v>
      </c>
      <c r="E84" s="172">
        <v>2</v>
      </c>
      <c r="F84" s="162" t="s">
        <v>256</v>
      </c>
      <c r="G84" s="160" t="s">
        <v>43</v>
      </c>
      <c r="H84" s="160" t="s">
        <v>372</v>
      </c>
      <c r="I84" s="160" t="s">
        <v>43</v>
      </c>
      <c r="J84" s="160" t="s">
        <v>56</v>
      </c>
      <c r="K84" s="160"/>
    </row>
    <row r="85" spans="1:11" s="161" customFormat="1" x14ac:dyDescent="0.2">
      <c r="A85" s="172">
        <v>2506</v>
      </c>
      <c r="B85" s="162" t="s">
        <v>370</v>
      </c>
      <c r="C85" s="172">
        <v>42757</v>
      </c>
      <c r="D85" s="162" t="s">
        <v>375</v>
      </c>
      <c r="E85" s="172">
        <v>1</v>
      </c>
      <c r="F85" s="162" t="s">
        <v>256</v>
      </c>
      <c r="G85" s="160" t="s">
        <v>296</v>
      </c>
      <c r="H85" s="160" t="s">
        <v>372</v>
      </c>
      <c r="I85" s="160" t="s">
        <v>296</v>
      </c>
      <c r="J85" s="160" t="s">
        <v>275</v>
      </c>
      <c r="K85" s="160"/>
    </row>
    <row r="86" spans="1:11" s="161" customFormat="1" x14ac:dyDescent="0.2">
      <c r="A86" s="172">
        <v>2506</v>
      </c>
      <c r="B86" s="162" t="s">
        <v>370</v>
      </c>
      <c r="C86" s="172">
        <v>42765</v>
      </c>
      <c r="D86" s="162" t="s">
        <v>376</v>
      </c>
      <c r="E86" s="172">
        <v>2</v>
      </c>
      <c r="F86" s="162" t="s">
        <v>309</v>
      </c>
      <c r="G86" s="160" t="s">
        <v>275</v>
      </c>
      <c r="H86" s="160" t="s">
        <v>372</v>
      </c>
      <c r="I86" s="160" t="s">
        <v>275</v>
      </c>
      <c r="J86" s="160" t="s">
        <v>296</v>
      </c>
      <c r="K86" s="160"/>
    </row>
    <row r="87" spans="1:11" s="161" customFormat="1" x14ac:dyDescent="0.2">
      <c r="A87" s="172">
        <v>2506</v>
      </c>
      <c r="B87" s="162" t="s">
        <v>370</v>
      </c>
      <c r="C87" s="172">
        <v>42777</v>
      </c>
      <c r="D87" s="162" t="s">
        <v>377</v>
      </c>
      <c r="E87" s="172">
        <v>3</v>
      </c>
      <c r="F87" s="162" t="s">
        <v>309</v>
      </c>
      <c r="G87" s="160" t="s">
        <v>56</v>
      </c>
      <c r="H87" s="160" t="s">
        <v>372</v>
      </c>
      <c r="I87" s="160" t="s">
        <v>56</v>
      </c>
      <c r="J87" s="160" t="s">
        <v>296</v>
      </c>
      <c r="K87" s="160"/>
    </row>
    <row r="88" spans="1:11" s="161" customFormat="1" x14ac:dyDescent="0.2">
      <c r="A88" s="172">
        <v>2507</v>
      </c>
      <c r="B88" s="162" t="s">
        <v>370</v>
      </c>
      <c r="C88" s="172">
        <v>42772</v>
      </c>
      <c r="D88" s="162" t="s">
        <v>378</v>
      </c>
      <c r="E88" s="172">
        <v>2</v>
      </c>
      <c r="F88" s="162" t="s">
        <v>256</v>
      </c>
      <c r="G88" s="160" t="s">
        <v>372</v>
      </c>
      <c r="H88" s="160" t="s">
        <v>372</v>
      </c>
      <c r="I88" s="160" t="s">
        <v>525</v>
      </c>
      <c r="J88" s="160" t="s">
        <v>69</v>
      </c>
      <c r="K88" s="160"/>
    </row>
    <row r="89" spans="1:11" s="161" customFormat="1" x14ac:dyDescent="0.2">
      <c r="A89" s="172">
        <v>2506</v>
      </c>
      <c r="B89" s="162" t="s">
        <v>370</v>
      </c>
      <c r="C89" s="172">
        <v>42764</v>
      </c>
      <c r="D89" s="162" t="s">
        <v>379</v>
      </c>
      <c r="E89" s="172">
        <v>2</v>
      </c>
      <c r="F89" s="162" t="s">
        <v>309</v>
      </c>
      <c r="G89" s="160" t="s">
        <v>365</v>
      </c>
      <c r="H89" s="160" t="s">
        <v>372</v>
      </c>
      <c r="I89" s="160" t="s">
        <v>365</v>
      </c>
      <c r="J89" s="160" t="s">
        <v>69</v>
      </c>
      <c r="K89" s="160"/>
    </row>
    <row r="90" spans="1:11" s="161" customFormat="1" x14ac:dyDescent="0.2">
      <c r="A90" s="172">
        <v>2506</v>
      </c>
      <c r="B90" s="162" t="s">
        <v>370</v>
      </c>
      <c r="C90" s="172">
        <v>42778</v>
      </c>
      <c r="D90" s="162" t="s">
        <v>380</v>
      </c>
      <c r="E90" s="172">
        <v>3</v>
      </c>
      <c r="F90" s="162" t="s">
        <v>309</v>
      </c>
      <c r="G90" s="160" t="s">
        <v>83</v>
      </c>
      <c r="H90" s="160" t="s">
        <v>372</v>
      </c>
      <c r="I90" s="160" t="s">
        <v>83</v>
      </c>
      <c r="J90" s="160" t="s">
        <v>15</v>
      </c>
      <c r="K90" s="160"/>
    </row>
    <row r="91" spans="1:11" s="161" customFormat="1" x14ac:dyDescent="0.2">
      <c r="A91" s="172">
        <v>2506</v>
      </c>
      <c r="B91" s="162" t="s">
        <v>370</v>
      </c>
      <c r="C91" s="172">
        <v>42781</v>
      </c>
      <c r="D91" s="162" t="s">
        <v>381</v>
      </c>
      <c r="E91" s="172">
        <v>3</v>
      </c>
      <c r="F91" s="162" t="s">
        <v>256</v>
      </c>
      <c r="G91" s="160" t="s">
        <v>372</v>
      </c>
      <c r="H91" s="160" t="s">
        <v>372</v>
      </c>
      <c r="I91" s="160" t="s">
        <v>69</v>
      </c>
      <c r="J91" s="173" t="s">
        <v>382</v>
      </c>
      <c r="K91" s="160"/>
    </row>
    <row r="92" spans="1:11" x14ac:dyDescent="0.2">
      <c r="A92" s="149"/>
      <c r="B92" s="150"/>
      <c r="C92" s="149"/>
      <c r="D92" s="150"/>
      <c r="E92" s="149"/>
      <c r="F92" s="150"/>
      <c r="G92" s="151"/>
      <c r="H92" s="151"/>
      <c r="I92" s="151"/>
      <c r="J92" s="151"/>
      <c r="K92" s="147"/>
    </row>
    <row r="93" spans="1:11" s="161" customFormat="1" x14ac:dyDescent="0.2">
      <c r="A93" s="172">
        <v>2501</v>
      </c>
      <c r="B93" s="162" t="s">
        <v>383</v>
      </c>
      <c r="C93" s="172">
        <v>42690</v>
      </c>
      <c r="D93" s="162" t="s">
        <v>384</v>
      </c>
      <c r="E93" s="172">
        <v>3</v>
      </c>
      <c r="F93" s="162" t="s">
        <v>385</v>
      </c>
      <c r="G93" s="160" t="s">
        <v>522</v>
      </c>
      <c r="H93" s="160" t="s">
        <v>386</v>
      </c>
      <c r="I93" s="160" t="s">
        <v>522</v>
      </c>
      <c r="J93" s="160" t="s">
        <v>296</v>
      </c>
      <c r="K93" s="160"/>
    </row>
    <row r="94" spans="1:11" x14ac:dyDescent="0.2">
      <c r="A94" s="149"/>
      <c r="B94" s="150"/>
      <c r="C94" s="149"/>
      <c r="D94" s="150"/>
      <c r="E94" s="149"/>
      <c r="F94" s="150"/>
      <c r="G94" s="151"/>
      <c r="H94" s="151"/>
      <c r="I94" s="151"/>
      <c r="J94" s="151"/>
      <c r="K94" s="147"/>
    </row>
    <row r="95" spans="1:11" s="161" customFormat="1" x14ac:dyDescent="0.2">
      <c r="A95" s="172">
        <v>2504</v>
      </c>
      <c r="B95" s="162" t="s">
        <v>387</v>
      </c>
      <c r="C95" s="172">
        <v>42750</v>
      </c>
      <c r="D95" s="162" t="s">
        <v>384</v>
      </c>
      <c r="E95" s="172">
        <v>3</v>
      </c>
      <c r="F95" s="162" t="s">
        <v>385</v>
      </c>
      <c r="G95" s="160" t="s">
        <v>522</v>
      </c>
      <c r="H95" s="160" t="s">
        <v>388</v>
      </c>
      <c r="I95" s="160" t="s">
        <v>522</v>
      </c>
      <c r="J95" s="160" t="s">
        <v>296</v>
      </c>
      <c r="K95" s="160"/>
    </row>
    <row r="96" spans="1:11" x14ac:dyDescent="0.2">
      <c r="A96" s="149"/>
      <c r="B96" s="150"/>
      <c r="C96" s="149"/>
      <c r="D96" s="150"/>
      <c r="E96" s="149"/>
      <c r="F96" s="150"/>
      <c r="G96" s="151"/>
      <c r="H96" s="151"/>
      <c r="I96" s="151"/>
      <c r="J96" s="151"/>
      <c r="K96" s="147"/>
    </row>
    <row r="97" spans="1:11" s="161" customFormat="1" x14ac:dyDescent="0.2">
      <c r="A97" s="172">
        <v>2502</v>
      </c>
      <c r="B97" s="162" t="s">
        <v>389</v>
      </c>
      <c r="C97" s="172">
        <v>42786</v>
      </c>
      <c r="D97" s="162" t="s">
        <v>390</v>
      </c>
      <c r="E97" s="172">
        <v>1</v>
      </c>
      <c r="F97" s="162" t="s">
        <v>385</v>
      </c>
      <c r="G97" s="160" t="s">
        <v>140</v>
      </c>
      <c r="H97" s="160" t="s">
        <v>523</v>
      </c>
      <c r="I97" s="160" t="s">
        <v>140</v>
      </c>
      <c r="J97" s="160" t="s">
        <v>351</v>
      </c>
      <c r="K97" s="160"/>
    </row>
    <row r="98" spans="1:11" s="161" customFormat="1" x14ac:dyDescent="0.2">
      <c r="A98" s="172">
        <v>2502</v>
      </c>
      <c r="B98" s="162" t="s">
        <v>389</v>
      </c>
      <c r="C98" s="172">
        <v>42790</v>
      </c>
      <c r="D98" s="162" t="s">
        <v>391</v>
      </c>
      <c r="E98" s="172">
        <v>1</v>
      </c>
      <c r="F98" s="162" t="s">
        <v>385</v>
      </c>
      <c r="G98" s="160" t="s">
        <v>140</v>
      </c>
      <c r="H98" s="160" t="s">
        <v>523</v>
      </c>
      <c r="I98" s="160" t="s">
        <v>140</v>
      </c>
      <c r="J98" s="160" t="s">
        <v>101</v>
      </c>
      <c r="K98" s="160"/>
    </row>
    <row r="99" spans="1:11" ht="13" customHeight="1" x14ac:dyDescent="0.2">
      <c r="A99" s="149"/>
      <c r="B99" s="150"/>
      <c r="C99" s="149"/>
      <c r="D99" s="150"/>
      <c r="E99" s="149"/>
      <c r="F99" s="150"/>
      <c r="G99" s="151"/>
      <c r="H99" s="151"/>
      <c r="I99" s="151"/>
      <c r="J99" s="151"/>
      <c r="K99" s="147"/>
    </row>
    <row r="100" spans="1:11" s="161" customFormat="1" x14ac:dyDescent="0.2">
      <c r="A100" s="172">
        <v>2602</v>
      </c>
      <c r="B100" s="162" t="s">
        <v>389</v>
      </c>
      <c r="C100" s="172">
        <v>42817</v>
      </c>
      <c r="D100" s="162" t="s">
        <v>390</v>
      </c>
      <c r="E100" s="172">
        <v>1</v>
      </c>
      <c r="F100" s="162" t="s">
        <v>385</v>
      </c>
      <c r="G100" s="160" t="s">
        <v>140</v>
      </c>
      <c r="H100" s="160" t="s">
        <v>523</v>
      </c>
      <c r="I100" s="160" t="s">
        <v>140</v>
      </c>
      <c r="J100" s="160" t="s">
        <v>351</v>
      </c>
      <c r="K100" s="160"/>
    </row>
    <row r="101" spans="1:11" s="161" customFormat="1" x14ac:dyDescent="0.2">
      <c r="A101" s="172">
        <v>2602</v>
      </c>
      <c r="B101" s="162" t="s">
        <v>389</v>
      </c>
      <c r="C101" s="172">
        <v>42822</v>
      </c>
      <c r="D101" s="162" t="s">
        <v>391</v>
      </c>
      <c r="E101" s="172">
        <v>1</v>
      </c>
      <c r="F101" s="162" t="s">
        <v>385</v>
      </c>
      <c r="G101" s="160" t="s">
        <v>140</v>
      </c>
      <c r="H101" s="160" t="s">
        <v>523</v>
      </c>
      <c r="I101" s="160" t="s">
        <v>140</v>
      </c>
      <c r="J101" s="160" t="s">
        <v>101</v>
      </c>
      <c r="K101" s="160"/>
    </row>
    <row r="102" spans="1:11" x14ac:dyDescent="0.2">
      <c r="A102" s="149"/>
      <c r="B102" s="150"/>
      <c r="C102" s="149"/>
      <c r="D102" s="150"/>
      <c r="E102" s="149"/>
      <c r="F102" s="150"/>
      <c r="G102" s="151"/>
      <c r="H102" s="151"/>
      <c r="I102" s="151"/>
      <c r="J102" s="151"/>
      <c r="K102" s="147"/>
    </row>
    <row r="103" spans="1:11" s="161" customFormat="1" x14ac:dyDescent="0.2">
      <c r="A103" s="172">
        <v>2508</v>
      </c>
      <c r="B103" s="162" t="s">
        <v>392</v>
      </c>
      <c r="C103" s="172">
        <v>45187</v>
      </c>
      <c r="D103" s="162" t="s">
        <v>393</v>
      </c>
      <c r="E103" s="172">
        <v>1</v>
      </c>
      <c r="F103" s="162" t="s">
        <v>385</v>
      </c>
      <c r="G103" s="160" t="s">
        <v>522</v>
      </c>
      <c r="H103" s="160" t="s">
        <v>394</v>
      </c>
      <c r="I103" s="160" t="s">
        <v>522</v>
      </c>
      <c r="J103" s="160" t="s">
        <v>311</v>
      </c>
      <c r="K103" s="160"/>
    </row>
    <row r="104" spans="1:11" s="161" customFormat="1" x14ac:dyDescent="0.2">
      <c r="A104" s="172">
        <v>2508</v>
      </c>
      <c r="B104" s="162" t="s">
        <v>392</v>
      </c>
      <c r="C104" s="172">
        <v>45215</v>
      </c>
      <c r="D104" s="162" t="s">
        <v>395</v>
      </c>
      <c r="E104" s="172">
        <v>3</v>
      </c>
      <c r="F104" s="162" t="s">
        <v>385</v>
      </c>
      <c r="G104" s="160" t="s">
        <v>322</v>
      </c>
      <c r="H104" s="160" t="s">
        <v>394</v>
      </c>
      <c r="I104" s="160" t="s">
        <v>322</v>
      </c>
      <c r="J104" s="160" t="s">
        <v>396</v>
      </c>
      <c r="K104" s="160"/>
    </row>
    <row r="105" spans="1:11" s="161" customFormat="1" x14ac:dyDescent="0.2">
      <c r="A105" s="172">
        <v>2508</v>
      </c>
      <c r="B105" s="162" t="s">
        <v>392</v>
      </c>
      <c r="C105" s="172">
        <v>45211</v>
      </c>
      <c r="D105" s="162" t="s">
        <v>397</v>
      </c>
      <c r="E105" s="172">
        <v>3</v>
      </c>
      <c r="F105" s="162" t="s">
        <v>385</v>
      </c>
      <c r="G105" s="160" t="s">
        <v>398</v>
      </c>
      <c r="H105" s="160" t="s">
        <v>394</v>
      </c>
      <c r="I105" s="160" t="s">
        <v>398</v>
      </c>
      <c r="J105" s="160" t="s">
        <v>321</v>
      </c>
      <c r="K105" s="160"/>
    </row>
    <row r="106" spans="1:11" x14ac:dyDescent="0.2">
      <c r="A106" s="149"/>
      <c r="B106" s="150"/>
      <c r="C106" s="149"/>
      <c r="D106" s="150"/>
      <c r="E106" s="149"/>
      <c r="F106" s="150"/>
      <c r="G106" s="151"/>
      <c r="H106" s="151"/>
      <c r="I106" s="151"/>
      <c r="J106" s="151"/>
      <c r="K106" s="147"/>
    </row>
    <row r="107" spans="1:11" s="161" customFormat="1" x14ac:dyDescent="0.2">
      <c r="A107" s="172">
        <v>2901</v>
      </c>
      <c r="B107" s="162" t="s">
        <v>399</v>
      </c>
      <c r="C107" s="172">
        <v>46739</v>
      </c>
      <c r="D107" s="162" t="s">
        <v>400</v>
      </c>
      <c r="E107" s="172">
        <v>1</v>
      </c>
      <c r="F107" s="162" t="s">
        <v>309</v>
      </c>
      <c r="G107" s="160" t="s">
        <v>83</v>
      </c>
      <c r="H107" s="160" t="s">
        <v>322</v>
      </c>
      <c r="I107" s="160" t="s">
        <v>83</v>
      </c>
      <c r="J107" s="160" t="s">
        <v>321</v>
      </c>
      <c r="K107" s="160"/>
    </row>
    <row r="108" spans="1:11" s="161" customFormat="1" x14ac:dyDescent="0.2">
      <c r="A108" s="172">
        <v>2901</v>
      </c>
      <c r="B108" s="162" t="s">
        <v>399</v>
      </c>
      <c r="C108" s="172">
        <v>46735</v>
      </c>
      <c r="D108" s="162" t="s">
        <v>401</v>
      </c>
      <c r="E108" s="172">
        <v>1</v>
      </c>
      <c r="F108" s="162" t="s">
        <v>309</v>
      </c>
      <c r="G108" s="160" t="s">
        <v>83</v>
      </c>
      <c r="H108" s="160" t="s">
        <v>322</v>
      </c>
      <c r="I108" s="160" t="s">
        <v>83</v>
      </c>
      <c r="J108" s="160" t="s">
        <v>321</v>
      </c>
      <c r="K108" s="160"/>
    </row>
    <row r="109" spans="1:11" s="161" customFormat="1" x14ac:dyDescent="0.2">
      <c r="A109" s="172">
        <v>2901</v>
      </c>
      <c r="B109" s="162" t="s">
        <v>399</v>
      </c>
      <c r="C109" s="172">
        <v>46736</v>
      </c>
      <c r="D109" s="162" t="s">
        <v>402</v>
      </c>
      <c r="E109" s="172">
        <v>1</v>
      </c>
      <c r="F109" s="162" t="s">
        <v>309</v>
      </c>
      <c r="G109" s="160" t="s">
        <v>398</v>
      </c>
      <c r="H109" s="160" t="s">
        <v>322</v>
      </c>
      <c r="I109" s="160" t="s">
        <v>398</v>
      </c>
      <c r="J109" s="160" t="s">
        <v>347</v>
      </c>
      <c r="K109" s="160"/>
    </row>
    <row r="110" spans="1:11" s="161" customFormat="1" x14ac:dyDescent="0.2">
      <c r="A110" s="172">
        <v>2901</v>
      </c>
      <c r="B110" s="162" t="s">
        <v>399</v>
      </c>
      <c r="C110" s="172">
        <v>46734</v>
      </c>
      <c r="D110" s="162" t="s">
        <v>403</v>
      </c>
      <c r="E110" s="172">
        <v>1</v>
      </c>
      <c r="F110" s="162" t="s">
        <v>309</v>
      </c>
      <c r="G110" s="160" t="s">
        <v>15</v>
      </c>
      <c r="H110" s="160" t="s">
        <v>322</v>
      </c>
      <c r="I110" s="160" t="s">
        <v>15</v>
      </c>
      <c r="J110" s="160" t="s">
        <v>335</v>
      </c>
      <c r="K110" s="160"/>
    </row>
    <row r="111" spans="1:11" s="161" customFormat="1" x14ac:dyDescent="0.2">
      <c r="A111" s="172">
        <v>2901</v>
      </c>
      <c r="B111" s="162" t="s">
        <v>399</v>
      </c>
      <c r="C111" s="172">
        <v>46744</v>
      </c>
      <c r="D111" s="162" t="s">
        <v>404</v>
      </c>
      <c r="E111" s="172">
        <v>1</v>
      </c>
      <c r="F111" s="162" t="s">
        <v>256</v>
      </c>
      <c r="G111" s="160" t="s">
        <v>405</v>
      </c>
      <c r="H111" s="160" t="s">
        <v>322</v>
      </c>
      <c r="I111" s="160" t="s">
        <v>405</v>
      </c>
      <c r="J111" s="160" t="s">
        <v>398</v>
      </c>
      <c r="K111" s="160"/>
    </row>
    <row r="112" spans="1:11" s="161" customFormat="1" x14ac:dyDescent="0.2">
      <c r="A112" s="172">
        <v>2901</v>
      </c>
      <c r="B112" s="162" t="s">
        <v>399</v>
      </c>
      <c r="C112" s="172">
        <v>46741</v>
      </c>
      <c r="D112" s="162" t="s">
        <v>406</v>
      </c>
      <c r="E112" s="172">
        <v>1</v>
      </c>
      <c r="F112" s="162" t="s">
        <v>256</v>
      </c>
      <c r="G112" s="160" t="s">
        <v>347</v>
      </c>
      <c r="H112" s="160" t="s">
        <v>322</v>
      </c>
      <c r="I112" s="160" t="s">
        <v>347</v>
      </c>
      <c r="J112" s="160" t="s">
        <v>407</v>
      </c>
      <c r="K112" s="160"/>
    </row>
    <row r="113" spans="1:11" s="161" customFormat="1" x14ac:dyDescent="0.2">
      <c r="A113" s="172">
        <v>2901</v>
      </c>
      <c r="B113" s="162" t="s">
        <v>399</v>
      </c>
      <c r="C113" s="172">
        <v>46742</v>
      </c>
      <c r="D113" s="162" t="s">
        <v>408</v>
      </c>
      <c r="E113" s="172">
        <v>1</v>
      </c>
      <c r="F113" s="162" t="s">
        <v>256</v>
      </c>
      <c r="G113" s="160" t="s">
        <v>322</v>
      </c>
      <c r="H113" s="160" t="s">
        <v>322</v>
      </c>
      <c r="I113" s="160" t="s">
        <v>398</v>
      </c>
      <c r="J113" s="160" t="s">
        <v>321</v>
      </c>
      <c r="K113" s="160"/>
    </row>
    <row r="114" spans="1:11" s="161" customFormat="1" x14ac:dyDescent="0.2">
      <c r="A114" s="172">
        <v>2901</v>
      </c>
      <c r="B114" s="162" t="s">
        <v>399</v>
      </c>
      <c r="C114" s="172">
        <v>46746</v>
      </c>
      <c r="D114" s="162" t="s">
        <v>409</v>
      </c>
      <c r="E114" s="172">
        <v>1</v>
      </c>
      <c r="F114" s="162" t="s">
        <v>256</v>
      </c>
      <c r="G114" s="160" t="s">
        <v>293</v>
      </c>
      <c r="H114" s="160" t="s">
        <v>322</v>
      </c>
      <c r="I114" s="160" t="s">
        <v>293</v>
      </c>
      <c r="J114" s="160" t="s">
        <v>83</v>
      </c>
      <c r="K114" s="160"/>
    </row>
    <row r="115" spans="1:11" s="161" customFormat="1" x14ac:dyDescent="0.2">
      <c r="A115" s="172">
        <v>2901</v>
      </c>
      <c r="B115" s="162" t="s">
        <v>399</v>
      </c>
      <c r="C115" s="172">
        <v>46745</v>
      </c>
      <c r="D115" s="162" t="s">
        <v>410</v>
      </c>
      <c r="E115" s="172">
        <v>1</v>
      </c>
      <c r="F115" s="162" t="s">
        <v>256</v>
      </c>
      <c r="G115" s="160" t="s">
        <v>347</v>
      </c>
      <c r="H115" s="160" t="s">
        <v>322</v>
      </c>
      <c r="I115" s="160" t="s">
        <v>347</v>
      </c>
      <c r="J115" s="160" t="s">
        <v>356</v>
      </c>
      <c r="K115" s="160"/>
    </row>
    <row r="116" spans="1:11" s="161" customFormat="1" x14ac:dyDescent="0.2">
      <c r="A116" s="172">
        <v>2901</v>
      </c>
      <c r="B116" s="162" t="s">
        <v>399</v>
      </c>
      <c r="C116" s="172">
        <v>46747</v>
      </c>
      <c r="D116" s="162" t="s">
        <v>412</v>
      </c>
      <c r="E116" s="172">
        <v>2</v>
      </c>
      <c r="F116" s="162" t="s">
        <v>309</v>
      </c>
      <c r="G116" s="160" t="s">
        <v>83</v>
      </c>
      <c r="H116" s="160" t="s">
        <v>322</v>
      </c>
      <c r="I116" s="160" t="s">
        <v>83</v>
      </c>
      <c r="J116" s="160" t="s">
        <v>335</v>
      </c>
      <c r="K116" s="160"/>
    </row>
    <row r="117" spans="1:11" s="161" customFormat="1" x14ac:dyDescent="0.2">
      <c r="A117" s="172">
        <v>2901</v>
      </c>
      <c r="B117" s="162" t="s">
        <v>399</v>
      </c>
      <c r="C117" s="172">
        <v>46747</v>
      </c>
      <c r="D117" s="162" t="s">
        <v>546</v>
      </c>
      <c r="E117" s="172">
        <v>2</v>
      </c>
      <c r="F117" s="162" t="s">
        <v>309</v>
      </c>
      <c r="G117" s="160" t="s">
        <v>322</v>
      </c>
      <c r="H117" s="160" t="s">
        <v>322</v>
      </c>
      <c r="I117" s="160" t="s">
        <v>83</v>
      </c>
      <c r="J117" s="160" t="s">
        <v>335</v>
      </c>
      <c r="K117" s="160"/>
    </row>
    <row r="118" spans="1:11" x14ac:dyDescent="0.2">
      <c r="A118" s="149"/>
      <c r="B118" s="150"/>
      <c r="C118" s="149"/>
      <c r="D118" s="150"/>
      <c r="E118" s="149"/>
      <c r="F118" s="150"/>
      <c r="G118" s="151"/>
      <c r="H118" s="151"/>
      <c r="I118" s="151"/>
      <c r="J118" s="151"/>
      <c r="K118" s="147"/>
    </row>
    <row r="119" spans="1:11" s="161" customFormat="1" x14ac:dyDescent="0.2">
      <c r="A119" s="172">
        <v>2904</v>
      </c>
      <c r="B119" s="162" t="s">
        <v>413</v>
      </c>
      <c r="C119" s="172">
        <v>46723</v>
      </c>
      <c r="D119" s="162" t="s">
        <v>414</v>
      </c>
      <c r="E119" s="172">
        <v>1</v>
      </c>
      <c r="F119" s="162" t="s">
        <v>309</v>
      </c>
      <c r="G119" s="160" t="s">
        <v>148</v>
      </c>
      <c r="H119" s="160" t="s">
        <v>335</v>
      </c>
      <c r="I119" s="160" t="s">
        <v>148</v>
      </c>
      <c r="J119" s="160" t="s">
        <v>319</v>
      </c>
      <c r="K119" s="160"/>
    </row>
    <row r="120" spans="1:11" s="161" customFormat="1" x14ac:dyDescent="0.2">
      <c r="A120" s="172">
        <v>2904</v>
      </c>
      <c r="B120" s="162" t="s">
        <v>413</v>
      </c>
      <c r="C120" s="172">
        <v>46724</v>
      </c>
      <c r="D120" s="162" t="s">
        <v>415</v>
      </c>
      <c r="E120" s="172">
        <v>1</v>
      </c>
      <c r="F120" s="162" t="s">
        <v>309</v>
      </c>
      <c r="G120" s="160" t="s">
        <v>335</v>
      </c>
      <c r="H120" s="160" t="s">
        <v>335</v>
      </c>
      <c r="I120" s="160" t="s">
        <v>56</v>
      </c>
      <c r="J120" s="160" t="s">
        <v>148</v>
      </c>
      <c r="K120" s="160"/>
    </row>
    <row r="121" spans="1:11" s="161" customFormat="1" x14ac:dyDescent="0.2">
      <c r="A121" s="172">
        <v>2904</v>
      </c>
      <c r="B121" s="162" t="s">
        <v>413</v>
      </c>
      <c r="C121" s="172">
        <v>46721</v>
      </c>
      <c r="D121" s="162" t="s">
        <v>416</v>
      </c>
      <c r="E121" s="172">
        <v>1</v>
      </c>
      <c r="F121" s="162" t="s">
        <v>309</v>
      </c>
      <c r="G121" s="160" t="s">
        <v>207</v>
      </c>
      <c r="H121" s="160" t="s">
        <v>335</v>
      </c>
      <c r="I121" s="160" t="s">
        <v>207</v>
      </c>
      <c r="J121" s="160" t="s">
        <v>101</v>
      </c>
      <c r="K121" s="160"/>
    </row>
    <row r="122" spans="1:11" s="161" customFormat="1" x14ac:dyDescent="0.2">
      <c r="A122" s="172">
        <v>2904</v>
      </c>
      <c r="B122" s="162" t="s">
        <v>413</v>
      </c>
      <c r="C122" s="172">
        <v>46729</v>
      </c>
      <c r="D122" s="162" t="s">
        <v>417</v>
      </c>
      <c r="E122" s="172">
        <v>1</v>
      </c>
      <c r="F122" s="162" t="s">
        <v>256</v>
      </c>
      <c r="G122" s="160" t="s">
        <v>148</v>
      </c>
      <c r="H122" s="160" t="s">
        <v>335</v>
      </c>
      <c r="I122" s="160" t="s">
        <v>148</v>
      </c>
      <c r="J122" s="160" t="s">
        <v>83</v>
      </c>
      <c r="K122" s="160"/>
    </row>
    <row r="123" spans="1:11" s="161" customFormat="1" x14ac:dyDescent="0.2">
      <c r="A123" s="172">
        <v>2904</v>
      </c>
      <c r="B123" s="162" t="s">
        <v>413</v>
      </c>
      <c r="C123" s="172">
        <v>46730</v>
      </c>
      <c r="D123" s="162" t="s">
        <v>418</v>
      </c>
      <c r="E123" s="172">
        <v>1</v>
      </c>
      <c r="F123" s="162" t="s">
        <v>256</v>
      </c>
      <c r="G123" s="160" t="s">
        <v>56</v>
      </c>
      <c r="H123" s="160" t="s">
        <v>335</v>
      </c>
      <c r="I123" s="160" t="s">
        <v>56</v>
      </c>
      <c r="J123" s="160" t="s">
        <v>43</v>
      </c>
      <c r="K123" s="160"/>
    </row>
    <row r="124" spans="1:11" s="161" customFormat="1" x14ac:dyDescent="0.2">
      <c r="A124" s="172">
        <v>2904</v>
      </c>
      <c r="B124" s="162" t="s">
        <v>413</v>
      </c>
      <c r="C124" s="172">
        <v>46728</v>
      </c>
      <c r="D124" s="162" t="s">
        <v>419</v>
      </c>
      <c r="E124" s="172">
        <v>1</v>
      </c>
      <c r="F124" s="162" t="s">
        <v>256</v>
      </c>
      <c r="G124" s="160" t="s">
        <v>497</v>
      </c>
      <c r="H124" s="160" t="s">
        <v>335</v>
      </c>
      <c r="I124" s="160" t="s">
        <v>497</v>
      </c>
      <c r="J124" s="160" t="s">
        <v>529</v>
      </c>
      <c r="K124" s="160"/>
    </row>
    <row r="125" spans="1:11" s="161" customFormat="1" x14ac:dyDescent="0.2">
      <c r="A125" s="172">
        <v>2904</v>
      </c>
      <c r="B125" s="162" t="s">
        <v>413</v>
      </c>
      <c r="C125" s="172">
        <v>46731</v>
      </c>
      <c r="D125" s="162" t="s">
        <v>420</v>
      </c>
      <c r="E125" s="172">
        <v>1</v>
      </c>
      <c r="F125" s="162" t="s">
        <v>256</v>
      </c>
      <c r="G125" s="160" t="s">
        <v>319</v>
      </c>
      <c r="H125" s="160" t="s">
        <v>335</v>
      </c>
      <c r="I125" s="160" t="s">
        <v>319</v>
      </c>
      <c r="J125" s="160" t="s">
        <v>15</v>
      </c>
      <c r="K125" s="160"/>
    </row>
    <row r="126" spans="1:11" s="161" customFormat="1" x14ac:dyDescent="0.2">
      <c r="A126" s="172">
        <v>2904</v>
      </c>
      <c r="B126" s="162" t="s">
        <v>413</v>
      </c>
      <c r="C126" s="172">
        <v>46727</v>
      </c>
      <c r="D126" s="162" t="s">
        <v>421</v>
      </c>
      <c r="E126" s="172">
        <v>1</v>
      </c>
      <c r="F126" s="162" t="s">
        <v>256</v>
      </c>
      <c r="G126" s="160" t="s">
        <v>335</v>
      </c>
      <c r="H126" s="160" t="s">
        <v>335</v>
      </c>
      <c r="I126" s="160" t="s">
        <v>351</v>
      </c>
      <c r="J126" s="160" t="s">
        <v>15</v>
      </c>
      <c r="K126" s="160"/>
    </row>
    <row r="127" spans="1:11" s="161" customFormat="1" x14ac:dyDescent="0.2">
      <c r="A127" s="172">
        <v>2904</v>
      </c>
      <c r="B127" s="162" t="s">
        <v>413</v>
      </c>
      <c r="C127" s="172"/>
      <c r="D127" s="162" t="s">
        <v>422</v>
      </c>
      <c r="E127" s="172">
        <v>2</v>
      </c>
      <c r="F127" s="162" t="s">
        <v>411</v>
      </c>
      <c r="G127" s="160" t="s">
        <v>335</v>
      </c>
      <c r="H127" s="160" t="s">
        <v>335</v>
      </c>
      <c r="I127" s="160" t="s">
        <v>148</v>
      </c>
      <c r="J127" s="160" t="s">
        <v>327</v>
      </c>
      <c r="K127" s="160"/>
    </row>
    <row r="128" spans="1:11" x14ac:dyDescent="0.2">
      <c r="A128" s="149"/>
      <c r="B128" s="150"/>
      <c r="C128" s="149"/>
      <c r="D128" s="150"/>
      <c r="E128" s="149"/>
      <c r="F128" s="150"/>
      <c r="G128" s="151"/>
      <c r="H128" s="151"/>
      <c r="I128" s="151"/>
      <c r="J128" s="151"/>
      <c r="K128" s="147"/>
    </row>
    <row r="129" spans="1:11" s="161" customFormat="1" x14ac:dyDescent="0.2">
      <c r="A129" s="172">
        <v>2905</v>
      </c>
      <c r="B129" s="162" t="s">
        <v>423</v>
      </c>
      <c r="C129" s="172">
        <v>46708</v>
      </c>
      <c r="D129" s="162" t="s">
        <v>424</v>
      </c>
      <c r="E129" s="172">
        <v>1</v>
      </c>
      <c r="F129" s="162" t="s">
        <v>309</v>
      </c>
      <c r="G129" s="160" t="s">
        <v>56</v>
      </c>
      <c r="H129" s="160" t="s">
        <v>83</v>
      </c>
      <c r="I129" s="160" t="s">
        <v>56</v>
      </c>
      <c r="J129" s="160" t="s">
        <v>551</v>
      </c>
      <c r="K129" s="160"/>
    </row>
    <row r="130" spans="1:11" s="161" customFormat="1" x14ac:dyDescent="0.2">
      <c r="A130" s="172">
        <v>2905</v>
      </c>
      <c r="B130" s="162" t="s">
        <v>423</v>
      </c>
      <c r="C130" s="172">
        <v>46710</v>
      </c>
      <c r="D130" s="162" t="s">
        <v>425</v>
      </c>
      <c r="E130" s="172">
        <v>1</v>
      </c>
      <c r="F130" s="162" t="s">
        <v>309</v>
      </c>
      <c r="G130" s="160" t="s">
        <v>426</v>
      </c>
      <c r="H130" s="160" t="s">
        <v>83</v>
      </c>
      <c r="I130" s="160" t="s">
        <v>426</v>
      </c>
      <c r="J130" s="160" t="s">
        <v>56</v>
      </c>
      <c r="K130" s="160"/>
    </row>
    <row r="131" spans="1:11" s="161" customFormat="1" x14ac:dyDescent="0.2">
      <c r="A131" s="172">
        <v>2905</v>
      </c>
      <c r="B131" s="162" t="s">
        <v>423</v>
      </c>
      <c r="C131" s="172">
        <v>46707</v>
      </c>
      <c r="D131" s="162" t="s">
        <v>427</v>
      </c>
      <c r="E131" s="172">
        <v>1</v>
      </c>
      <c r="F131" s="162" t="s">
        <v>309</v>
      </c>
      <c r="G131" s="160" t="s">
        <v>165</v>
      </c>
      <c r="H131" s="160" t="s">
        <v>83</v>
      </c>
      <c r="I131" s="160" t="s">
        <v>165</v>
      </c>
      <c r="J131" s="160" t="s">
        <v>426</v>
      </c>
      <c r="K131" s="160"/>
    </row>
    <row r="132" spans="1:11" s="161" customFormat="1" x14ac:dyDescent="0.2">
      <c r="A132" s="172">
        <v>2905</v>
      </c>
      <c r="B132" s="162" t="s">
        <v>423</v>
      </c>
      <c r="C132" s="172">
        <v>46713</v>
      </c>
      <c r="D132" s="162" t="s">
        <v>428</v>
      </c>
      <c r="E132" s="172">
        <v>1</v>
      </c>
      <c r="F132" s="162" t="s">
        <v>256</v>
      </c>
      <c r="G132" s="160" t="s">
        <v>83</v>
      </c>
      <c r="H132" s="160" t="s">
        <v>83</v>
      </c>
      <c r="I132" s="160" t="s">
        <v>165</v>
      </c>
      <c r="J132" s="160" t="s">
        <v>426</v>
      </c>
      <c r="K132" s="160"/>
    </row>
    <row r="133" spans="1:11" s="161" customFormat="1" x14ac:dyDescent="0.2">
      <c r="A133" s="172">
        <v>2905</v>
      </c>
      <c r="B133" s="162" t="s">
        <v>423</v>
      </c>
      <c r="C133" s="172">
        <v>46709</v>
      </c>
      <c r="D133" s="162" t="s">
        <v>429</v>
      </c>
      <c r="E133" s="172">
        <v>1</v>
      </c>
      <c r="F133" s="162" t="s">
        <v>309</v>
      </c>
      <c r="G133" s="160" t="s">
        <v>165</v>
      </c>
      <c r="H133" s="160" t="s">
        <v>83</v>
      </c>
      <c r="I133" s="160" t="s">
        <v>165</v>
      </c>
      <c r="J133" s="160" t="s">
        <v>426</v>
      </c>
      <c r="K133" s="160"/>
    </row>
    <row r="134" spans="1:11" s="161" customFormat="1" x14ac:dyDescent="0.2">
      <c r="A134" s="172">
        <v>2905</v>
      </c>
      <c r="B134" s="162" t="s">
        <v>423</v>
      </c>
      <c r="C134" s="172">
        <v>46705</v>
      </c>
      <c r="D134" s="162" t="s">
        <v>430</v>
      </c>
      <c r="E134" s="172">
        <v>1</v>
      </c>
      <c r="F134" s="162" t="s">
        <v>309</v>
      </c>
      <c r="G134" s="160" t="s">
        <v>56</v>
      </c>
      <c r="H134" s="160" t="s">
        <v>83</v>
      </c>
      <c r="I134" s="160" t="s">
        <v>56</v>
      </c>
      <c r="J134" s="160" t="s">
        <v>426</v>
      </c>
      <c r="K134" s="160"/>
    </row>
    <row r="135" spans="1:11" s="161" customFormat="1" x14ac:dyDescent="0.2">
      <c r="A135" s="172">
        <v>2905</v>
      </c>
      <c r="B135" s="162" t="s">
        <v>423</v>
      </c>
      <c r="C135" s="172">
        <v>46716</v>
      </c>
      <c r="D135" s="162" t="s">
        <v>431</v>
      </c>
      <c r="E135" s="172">
        <v>1</v>
      </c>
      <c r="F135" s="162" t="s">
        <v>256</v>
      </c>
      <c r="G135" s="160" t="s">
        <v>56</v>
      </c>
      <c r="H135" s="160" t="s">
        <v>83</v>
      </c>
      <c r="I135" s="160" t="s">
        <v>56</v>
      </c>
      <c r="J135" s="160" t="s">
        <v>69</v>
      </c>
      <c r="K135" s="160"/>
    </row>
    <row r="136" spans="1:11" s="161" customFormat="1" x14ac:dyDescent="0.2">
      <c r="A136" s="172">
        <v>2905</v>
      </c>
      <c r="B136" s="162" t="s">
        <v>423</v>
      </c>
      <c r="C136" s="172">
        <v>46715</v>
      </c>
      <c r="D136" s="162" t="s">
        <v>432</v>
      </c>
      <c r="E136" s="172">
        <v>1</v>
      </c>
      <c r="F136" s="162" t="s">
        <v>256</v>
      </c>
      <c r="G136" s="160" t="s">
        <v>165</v>
      </c>
      <c r="H136" s="160" t="s">
        <v>83</v>
      </c>
      <c r="I136" s="160" t="s">
        <v>165</v>
      </c>
      <c r="J136" s="160" t="s">
        <v>426</v>
      </c>
      <c r="K136" s="160"/>
    </row>
    <row r="137" spans="1:11" s="161" customFormat="1" x14ac:dyDescent="0.2">
      <c r="A137" s="172">
        <v>2905</v>
      </c>
      <c r="B137" s="162" t="s">
        <v>423</v>
      </c>
      <c r="C137" s="172">
        <v>46712</v>
      </c>
      <c r="D137" s="162" t="s">
        <v>433</v>
      </c>
      <c r="E137" s="172">
        <v>1</v>
      </c>
      <c r="F137" s="162" t="s">
        <v>256</v>
      </c>
      <c r="G137" s="160" t="s">
        <v>426</v>
      </c>
      <c r="H137" s="160" t="s">
        <v>83</v>
      </c>
      <c r="I137" s="160" t="s">
        <v>426</v>
      </c>
      <c r="J137" s="160" t="s">
        <v>69</v>
      </c>
      <c r="K137" s="160"/>
    </row>
    <row r="138" spans="1:11" s="161" customFormat="1" x14ac:dyDescent="0.2">
      <c r="A138" s="172">
        <v>2905</v>
      </c>
      <c r="B138" s="162" t="s">
        <v>423</v>
      </c>
      <c r="C138" s="172">
        <v>46714</v>
      </c>
      <c r="D138" s="162" t="s">
        <v>434</v>
      </c>
      <c r="E138" s="172">
        <v>1</v>
      </c>
      <c r="F138" s="162" t="s">
        <v>256</v>
      </c>
      <c r="G138" s="160" t="s">
        <v>165</v>
      </c>
      <c r="H138" s="160" t="s">
        <v>83</v>
      </c>
      <c r="I138" s="160" t="s">
        <v>165</v>
      </c>
      <c r="J138" s="160" t="s">
        <v>426</v>
      </c>
      <c r="K138" s="160"/>
    </row>
    <row r="139" spans="1:11" s="161" customFormat="1" x14ac:dyDescent="0.2">
      <c r="A139" s="172">
        <v>2905</v>
      </c>
      <c r="B139" s="162" t="s">
        <v>423</v>
      </c>
      <c r="C139" s="172">
        <v>46720</v>
      </c>
      <c r="D139" s="162" t="s">
        <v>435</v>
      </c>
      <c r="E139" s="172">
        <v>2</v>
      </c>
      <c r="F139" s="162" t="s">
        <v>411</v>
      </c>
      <c r="G139" s="160" t="s">
        <v>83</v>
      </c>
      <c r="H139" s="160" t="s">
        <v>83</v>
      </c>
      <c r="I139" s="160" t="s">
        <v>56</v>
      </c>
      <c r="J139" s="160" t="s">
        <v>165</v>
      </c>
      <c r="K139" s="160"/>
    </row>
    <row r="140" spans="1:11" s="161" customFormat="1" x14ac:dyDescent="0.2">
      <c r="A140" s="172">
        <v>2905</v>
      </c>
      <c r="B140" s="162" t="s">
        <v>423</v>
      </c>
      <c r="C140" s="172">
        <v>46717</v>
      </c>
      <c r="D140" s="162" t="s">
        <v>436</v>
      </c>
      <c r="E140" s="172">
        <v>2</v>
      </c>
      <c r="F140" s="162" t="s">
        <v>309</v>
      </c>
      <c r="G140" s="160" t="s">
        <v>56</v>
      </c>
      <c r="H140" s="160" t="s">
        <v>83</v>
      </c>
      <c r="I140" s="160" t="s">
        <v>56</v>
      </c>
      <c r="J140" s="160" t="s">
        <v>165</v>
      </c>
      <c r="K140" s="160"/>
    </row>
    <row r="141" spans="1:11" s="161" customFormat="1" x14ac:dyDescent="0.2">
      <c r="A141" s="172">
        <v>2905</v>
      </c>
      <c r="B141" s="162" t="s">
        <v>423</v>
      </c>
      <c r="C141" s="172">
        <v>46719</v>
      </c>
      <c r="D141" s="162" t="s">
        <v>437</v>
      </c>
      <c r="E141" s="172">
        <v>2</v>
      </c>
      <c r="F141" s="162" t="s">
        <v>309</v>
      </c>
      <c r="G141" s="160" t="s">
        <v>296</v>
      </c>
      <c r="H141" s="160" t="s">
        <v>83</v>
      </c>
      <c r="I141" s="160" t="s">
        <v>296</v>
      </c>
      <c r="J141" s="160" t="s">
        <v>56</v>
      </c>
      <c r="K141" s="160"/>
    </row>
    <row r="142" spans="1:11" x14ac:dyDescent="0.2">
      <c r="A142" s="149"/>
      <c r="B142" s="150"/>
      <c r="C142" s="149"/>
      <c r="D142" s="150"/>
      <c r="E142" s="149"/>
      <c r="F142" s="150"/>
      <c r="G142" s="151"/>
      <c r="H142" s="151"/>
      <c r="I142" s="151"/>
      <c r="J142" s="151"/>
      <c r="K142" s="147"/>
    </row>
    <row r="143" spans="1:11" s="161" customFormat="1" x14ac:dyDescent="0.2">
      <c r="A143" s="172">
        <v>2906</v>
      </c>
      <c r="B143" s="162" t="s">
        <v>438</v>
      </c>
      <c r="C143" s="172">
        <v>46696</v>
      </c>
      <c r="D143" s="162" t="s">
        <v>439</v>
      </c>
      <c r="E143" s="172">
        <v>1</v>
      </c>
      <c r="F143" s="162" t="s">
        <v>309</v>
      </c>
      <c r="G143" s="160" t="s">
        <v>356</v>
      </c>
      <c r="H143" s="160" t="s">
        <v>43</v>
      </c>
      <c r="I143" s="160" t="s">
        <v>356</v>
      </c>
      <c r="J143" s="160" t="s">
        <v>31</v>
      </c>
      <c r="K143" s="160"/>
    </row>
    <row r="144" spans="1:11" s="161" customFormat="1" x14ac:dyDescent="0.2">
      <c r="A144" s="172">
        <v>2906</v>
      </c>
      <c r="B144" s="162" t="s">
        <v>438</v>
      </c>
      <c r="C144" s="172">
        <v>46692</v>
      </c>
      <c r="D144" s="162" t="s">
        <v>441</v>
      </c>
      <c r="E144" s="172">
        <v>1</v>
      </c>
      <c r="F144" s="162" t="s">
        <v>309</v>
      </c>
      <c r="G144" s="160" t="s">
        <v>15</v>
      </c>
      <c r="H144" s="160" t="s">
        <v>43</v>
      </c>
      <c r="I144" s="160" t="s">
        <v>15</v>
      </c>
      <c r="J144" s="160" t="s">
        <v>335</v>
      </c>
      <c r="K144" s="160"/>
    </row>
    <row r="145" spans="1:11" s="161" customFormat="1" x14ac:dyDescent="0.2">
      <c r="A145" s="172">
        <v>2906</v>
      </c>
      <c r="B145" s="162" t="s">
        <v>438</v>
      </c>
      <c r="C145" s="172">
        <v>46691</v>
      </c>
      <c r="D145" s="162" t="s">
        <v>442</v>
      </c>
      <c r="E145" s="172">
        <v>1</v>
      </c>
      <c r="F145" s="162" t="s">
        <v>309</v>
      </c>
      <c r="G145" s="160" t="s">
        <v>31</v>
      </c>
      <c r="H145" s="160" t="s">
        <v>43</v>
      </c>
      <c r="I145" s="160" t="s">
        <v>31</v>
      </c>
      <c r="J145" s="160" t="s">
        <v>101</v>
      </c>
      <c r="K145" s="160"/>
    </row>
    <row r="146" spans="1:11" s="161" customFormat="1" x14ac:dyDescent="0.2">
      <c r="A146" s="172">
        <v>2906</v>
      </c>
      <c r="B146" s="162" t="s">
        <v>438</v>
      </c>
      <c r="C146" s="172">
        <v>46694</v>
      </c>
      <c r="D146" s="162" t="s">
        <v>443</v>
      </c>
      <c r="E146" s="172">
        <v>1</v>
      </c>
      <c r="F146" s="162" t="s">
        <v>309</v>
      </c>
      <c r="G146" s="160" t="s">
        <v>335</v>
      </c>
      <c r="H146" s="160" t="s">
        <v>43</v>
      </c>
      <c r="I146" s="160" t="s">
        <v>335</v>
      </c>
      <c r="J146" s="160" t="s">
        <v>83</v>
      </c>
      <c r="K146" s="160"/>
    </row>
    <row r="147" spans="1:11" s="161" customFormat="1" x14ac:dyDescent="0.2">
      <c r="A147" s="172">
        <v>2906</v>
      </c>
      <c r="B147" s="162" t="s">
        <v>438</v>
      </c>
      <c r="C147" s="172">
        <v>46701</v>
      </c>
      <c r="D147" s="162" t="s">
        <v>444</v>
      </c>
      <c r="E147" s="172">
        <v>1</v>
      </c>
      <c r="F147" s="162" t="s">
        <v>256</v>
      </c>
      <c r="G147" s="160" t="s">
        <v>440</v>
      </c>
      <c r="H147" s="160" t="s">
        <v>43</v>
      </c>
      <c r="I147" s="160" t="s">
        <v>356</v>
      </c>
      <c r="J147" s="160" t="s">
        <v>31</v>
      </c>
      <c r="K147" s="160"/>
    </row>
    <row r="148" spans="1:11" s="161" customFormat="1" x14ac:dyDescent="0.2">
      <c r="A148" s="172">
        <v>2906</v>
      </c>
      <c r="B148" s="162" t="s">
        <v>438</v>
      </c>
      <c r="C148" s="172">
        <v>46702</v>
      </c>
      <c r="D148" s="162" t="s">
        <v>445</v>
      </c>
      <c r="E148" s="172">
        <v>1</v>
      </c>
      <c r="F148" s="162" t="s">
        <v>256</v>
      </c>
      <c r="G148" s="160" t="s">
        <v>321</v>
      </c>
      <c r="H148" s="160" t="s">
        <v>43</v>
      </c>
      <c r="I148" s="160" t="s">
        <v>321</v>
      </c>
      <c r="J148" s="160" t="s">
        <v>83</v>
      </c>
      <c r="K148" s="160"/>
    </row>
    <row r="149" spans="1:11" s="161" customFormat="1" x14ac:dyDescent="0.2">
      <c r="A149" s="172">
        <v>2906</v>
      </c>
      <c r="B149" s="162" t="s">
        <v>438</v>
      </c>
      <c r="C149" s="172">
        <v>46700</v>
      </c>
      <c r="D149" s="162" t="s">
        <v>446</v>
      </c>
      <c r="E149" s="172">
        <v>1</v>
      </c>
      <c r="F149" s="162" t="s">
        <v>256</v>
      </c>
      <c r="G149" s="160" t="s">
        <v>43</v>
      </c>
      <c r="H149" s="160" t="s">
        <v>43</v>
      </c>
      <c r="I149" s="160" t="s">
        <v>56</v>
      </c>
      <c r="J149" s="160" t="s">
        <v>15</v>
      </c>
      <c r="K149" s="160"/>
    </row>
    <row r="150" spans="1:11" s="161" customFormat="1" x14ac:dyDescent="0.2">
      <c r="A150" s="172">
        <v>2906</v>
      </c>
      <c r="B150" s="162" t="s">
        <v>438</v>
      </c>
      <c r="C150" s="172">
        <v>46699</v>
      </c>
      <c r="D150" s="162" t="s">
        <v>447</v>
      </c>
      <c r="E150" s="172">
        <v>1</v>
      </c>
      <c r="F150" s="162" t="s">
        <v>256</v>
      </c>
      <c r="G150" s="160" t="s">
        <v>15</v>
      </c>
      <c r="H150" s="160" t="s">
        <v>43</v>
      </c>
      <c r="I150" s="160" t="s">
        <v>15</v>
      </c>
      <c r="J150" s="160" t="s">
        <v>255</v>
      </c>
      <c r="K150" s="160"/>
    </row>
    <row r="151" spans="1:11" s="161" customFormat="1" x14ac:dyDescent="0.2">
      <c r="A151" s="172">
        <v>2906</v>
      </c>
      <c r="B151" s="162" t="s">
        <v>438</v>
      </c>
      <c r="C151" s="172"/>
      <c r="D151" s="162" t="s">
        <v>448</v>
      </c>
      <c r="E151" s="172">
        <v>2</v>
      </c>
      <c r="F151" s="162" t="s">
        <v>411</v>
      </c>
      <c r="G151" s="160" t="s">
        <v>43</v>
      </c>
      <c r="H151" s="160" t="s">
        <v>43</v>
      </c>
      <c r="I151" s="160" t="s">
        <v>356</v>
      </c>
      <c r="J151" s="160" t="s">
        <v>31</v>
      </c>
      <c r="K151" s="160"/>
    </row>
    <row r="152" spans="1:11" s="161" customFormat="1" x14ac:dyDescent="0.2">
      <c r="A152" s="172">
        <v>2906</v>
      </c>
      <c r="B152" s="162" t="s">
        <v>438</v>
      </c>
      <c r="C152" s="172">
        <v>46703</v>
      </c>
      <c r="D152" s="162" t="s">
        <v>449</v>
      </c>
      <c r="E152" s="172">
        <v>2</v>
      </c>
      <c r="F152" s="162" t="s">
        <v>309</v>
      </c>
      <c r="G152" s="160" t="s">
        <v>43</v>
      </c>
      <c r="H152" s="160" t="s">
        <v>43</v>
      </c>
      <c r="I152" s="160" t="s">
        <v>356</v>
      </c>
      <c r="J152" s="160" t="s">
        <v>31</v>
      </c>
      <c r="K152" s="160"/>
    </row>
    <row r="153" spans="1:11" x14ac:dyDescent="0.2">
      <c r="A153" s="149"/>
      <c r="B153" s="150"/>
      <c r="C153" s="149"/>
      <c r="D153" s="150"/>
      <c r="E153" s="149"/>
      <c r="F153" s="150"/>
      <c r="G153" s="151"/>
      <c r="H153" s="151"/>
      <c r="I153" s="151"/>
      <c r="J153" s="151"/>
      <c r="K153" s="147"/>
    </row>
    <row r="154" spans="1:11" s="161" customFormat="1" x14ac:dyDescent="0.2">
      <c r="A154" s="172">
        <v>2907</v>
      </c>
      <c r="B154" s="162" t="s">
        <v>450</v>
      </c>
      <c r="C154" s="172">
        <v>46749</v>
      </c>
      <c r="D154" s="162" t="s">
        <v>451</v>
      </c>
      <c r="E154" s="172">
        <v>1</v>
      </c>
      <c r="F154" s="162" t="s">
        <v>385</v>
      </c>
      <c r="G154" s="160" t="s">
        <v>358</v>
      </c>
      <c r="H154" s="160" t="s">
        <v>327</v>
      </c>
      <c r="I154" s="160" t="s">
        <v>358</v>
      </c>
      <c r="J154" s="160" t="s">
        <v>15</v>
      </c>
      <c r="K154" s="160"/>
    </row>
    <row r="155" spans="1:11" s="161" customFormat="1" x14ac:dyDescent="0.2">
      <c r="A155" s="172">
        <v>2907</v>
      </c>
      <c r="B155" s="162" t="s">
        <v>450</v>
      </c>
      <c r="C155" s="172">
        <v>46751</v>
      </c>
      <c r="D155" s="162" t="s">
        <v>452</v>
      </c>
      <c r="E155" s="172">
        <v>1</v>
      </c>
      <c r="F155" s="162" t="s">
        <v>385</v>
      </c>
      <c r="G155" s="160" t="s">
        <v>15</v>
      </c>
      <c r="H155" s="160" t="s">
        <v>327</v>
      </c>
      <c r="I155" s="160" t="s">
        <v>15</v>
      </c>
      <c r="J155" s="160" t="s">
        <v>296</v>
      </c>
      <c r="K155" s="160"/>
    </row>
    <row r="156" spans="1:11" s="161" customFormat="1" x14ac:dyDescent="0.2">
      <c r="A156" s="172">
        <v>2907</v>
      </c>
      <c r="B156" s="162" t="s">
        <v>450</v>
      </c>
      <c r="C156" s="172">
        <v>46750</v>
      </c>
      <c r="D156" s="162" t="s">
        <v>453</v>
      </c>
      <c r="E156" s="172">
        <v>1</v>
      </c>
      <c r="F156" s="162" t="s">
        <v>385</v>
      </c>
      <c r="G156" s="160" t="s">
        <v>527</v>
      </c>
      <c r="H156" s="160" t="s">
        <v>327</v>
      </c>
      <c r="I156" s="160" t="s">
        <v>527</v>
      </c>
      <c r="J156" s="160" t="s">
        <v>31</v>
      </c>
      <c r="K156" s="160"/>
    </row>
    <row r="157" spans="1:11" s="161" customFormat="1" x14ac:dyDescent="0.2">
      <c r="A157" s="172">
        <v>2907</v>
      </c>
      <c r="B157" s="162" t="s">
        <v>450</v>
      </c>
      <c r="C157" s="172">
        <v>46758</v>
      </c>
      <c r="D157" s="162" t="s">
        <v>454</v>
      </c>
      <c r="E157" s="172">
        <v>1</v>
      </c>
      <c r="F157" s="162" t="s">
        <v>385</v>
      </c>
      <c r="G157" s="160" t="s">
        <v>296</v>
      </c>
      <c r="H157" s="160" t="s">
        <v>327</v>
      </c>
      <c r="I157" s="160" t="s">
        <v>296</v>
      </c>
      <c r="J157" s="160" t="s">
        <v>275</v>
      </c>
      <c r="K157" s="160"/>
    </row>
    <row r="158" spans="1:11" s="161" customFormat="1" x14ac:dyDescent="0.2">
      <c r="A158" s="172">
        <v>2907</v>
      </c>
      <c r="B158" s="162" t="s">
        <v>450</v>
      </c>
      <c r="C158" s="172">
        <v>46756</v>
      </c>
      <c r="D158" s="162" t="s">
        <v>455</v>
      </c>
      <c r="E158" s="172">
        <v>1</v>
      </c>
      <c r="F158" s="162" t="s">
        <v>385</v>
      </c>
      <c r="G158" s="160" t="s">
        <v>193</v>
      </c>
      <c r="H158" s="160" t="s">
        <v>327</v>
      </c>
      <c r="I158" s="160" t="s">
        <v>193</v>
      </c>
      <c r="J158" s="160" t="s">
        <v>497</v>
      </c>
      <c r="K158" s="160"/>
    </row>
    <row r="159" spans="1:11" s="161" customFormat="1" x14ac:dyDescent="0.2">
      <c r="A159" s="172">
        <v>2907</v>
      </c>
      <c r="B159" s="162" t="s">
        <v>450</v>
      </c>
      <c r="C159" s="172">
        <v>46760</v>
      </c>
      <c r="D159" s="162" t="s">
        <v>456</v>
      </c>
      <c r="E159" s="172">
        <v>1</v>
      </c>
      <c r="F159" s="162" t="s">
        <v>385</v>
      </c>
      <c r="G159" s="160" t="s">
        <v>313</v>
      </c>
      <c r="H159" s="160" t="s">
        <v>327</v>
      </c>
      <c r="I159" s="160" t="s">
        <v>313</v>
      </c>
      <c r="J159" s="160" t="s">
        <v>31</v>
      </c>
      <c r="K159" s="160"/>
    </row>
    <row r="160" spans="1:11" s="161" customFormat="1" x14ac:dyDescent="0.2">
      <c r="A160" s="172">
        <v>2907</v>
      </c>
      <c r="B160" s="162" t="s">
        <v>450</v>
      </c>
      <c r="C160" s="172">
        <v>46755</v>
      </c>
      <c r="D160" s="162" t="s">
        <v>457</v>
      </c>
      <c r="E160" s="172">
        <v>1</v>
      </c>
      <c r="F160" s="162" t="s">
        <v>385</v>
      </c>
      <c r="G160" s="160" t="s">
        <v>31</v>
      </c>
      <c r="H160" s="160" t="s">
        <v>327</v>
      </c>
      <c r="I160" s="160" t="s">
        <v>31</v>
      </c>
      <c r="J160" s="160" t="s">
        <v>313</v>
      </c>
      <c r="K160" s="160"/>
    </row>
    <row r="161" spans="1:11" s="161" customFormat="1" x14ac:dyDescent="0.2">
      <c r="A161" s="172">
        <v>2907</v>
      </c>
      <c r="B161" s="162" t="s">
        <v>450</v>
      </c>
      <c r="C161" s="172"/>
      <c r="D161" s="162" t="s">
        <v>458</v>
      </c>
      <c r="E161" s="172">
        <v>2</v>
      </c>
      <c r="F161" s="162" t="s">
        <v>411</v>
      </c>
      <c r="G161" s="160" t="s">
        <v>327</v>
      </c>
      <c r="H161" s="160" t="s">
        <v>327</v>
      </c>
      <c r="I161" s="160" t="s">
        <v>15</v>
      </c>
      <c r="J161" s="160" t="s">
        <v>528</v>
      </c>
      <c r="K161" s="160"/>
    </row>
    <row r="162" spans="1:11" s="161" customFormat="1" x14ac:dyDescent="0.2">
      <c r="A162" s="172">
        <v>2907</v>
      </c>
      <c r="B162" s="162" t="s">
        <v>450</v>
      </c>
      <c r="C162" s="172">
        <v>46761</v>
      </c>
      <c r="D162" s="162" t="s">
        <v>459</v>
      </c>
      <c r="E162" s="172">
        <v>2</v>
      </c>
      <c r="F162" s="162" t="s">
        <v>385</v>
      </c>
      <c r="G162" s="160" t="s">
        <v>327</v>
      </c>
      <c r="H162" s="160" t="s">
        <v>327</v>
      </c>
      <c r="I162" s="160" t="s">
        <v>15</v>
      </c>
      <c r="J162" s="160" t="s">
        <v>460</v>
      </c>
      <c r="K162" s="160"/>
    </row>
    <row r="163" spans="1:11" x14ac:dyDescent="0.2">
      <c r="A163" s="149"/>
      <c r="B163" s="150"/>
      <c r="C163" s="149"/>
      <c r="D163" s="150"/>
      <c r="E163" s="149"/>
      <c r="F163" s="150"/>
      <c r="G163" s="151"/>
      <c r="H163" s="151"/>
      <c r="I163" s="151"/>
      <c r="J163" s="151"/>
      <c r="K163" s="147"/>
    </row>
    <row r="164" spans="1:11" s="161" customFormat="1" x14ac:dyDescent="0.2">
      <c r="A164" s="172">
        <v>2900</v>
      </c>
      <c r="B164" s="162" t="s">
        <v>461</v>
      </c>
      <c r="C164" s="172">
        <v>46952</v>
      </c>
      <c r="D164" s="162" t="s">
        <v>400</v>
      </c>
      <c r="E164" s="172">
        <v>2</v>
      </c>
      <c r="F164" s="162" t="s">
        <v>309</v>
      </c>
      <c r="G164" s="160" t="s">
        <v>83</v>
      </c>
      <c r="H164" s="160" t="s">
        <v>462</v>
      </c>
      <c r="I164" s="160" t="s">
        <v>347</v>
      </c>
      <c r="J164" s="160" t="s">
        <v>522</v>
      </c>
      <c r="K164" s="160"/>
    </row>
    <row r="165" spans="1:11" s="161" customFormat="1" x14ac:dyDescent="0.2">
      <c r="A165" s="172">
        <v>2900</v>
      </c>
      <c r="B165" s="162" t="s">
        <v>461</v>
      </c>
      <c r="C165" s="172">
        <v>46966</v>
      </c>
      <c r="D165" s="162" t="s">
        <v>463</v>
      </c>
      <c r="E165" s="172">
        <v>2</v>
      </c>
      <c r="F165" s="162" t="s">
        <v>385</v>
      </c>
      <c r="G165" s="160" t="s">
        <v>15</v>
      </c>
      <c r="H165" s="160" t="s">
        <v>462</v>
      </c>
      <c r="I165" s="160" t="s">
        <v>15</v>
      </c>
      <c r="J165" s="160" t="s">
        <v>526</v>
      </c>
      <c r="K165" s="160"/>
    </row>
    <row r="166" spans="1:11" x14ac:dyDescent="0.2">
      <c r="A166" s="149"/>
      <c r="B166" s="150"/>
      <c r="C166" s="149"/>
      <c r="D166" s="150"/>
      <c r="E166" s="149"/>
      <c r="F166" s="150"/>
      <c r="G166" s="151"/>
      <c r="H166" s="151"/>
      <c r="I166" s="151"/>
      <c r="J166" s="151"/>
      <c r="K166" s="147"/>
    </row>
    <row r="167" spans="1:11" s="161" customFormat="1" x14ac:dyDescent="0.2">
      <c r="A167" s="172">
        <v>2804</v>
      </c>
      <c r="B167" s="162" t="s">
        <v>464</v>
      </c>
      <c r="C167" s="172">
        <v>48807</v>
      </c>
      <c r="D167" s="162" t="s">
        <v>524</v>
      </c>
      <c r="E167" s="172">
        <v>2</v>
      </c>
      <c r="F167" s="162" t="s">
        <v>385</v>
      </c>
      <c r="G167" s="160" t="s">
        <v>56</v>
      </c>
      <c r="H167" s="160" t="s">
        <v>313</v>
      </c>
      <c r="I167" s="160" t="s">
        <v>56</v>
      </c>
      <c r="J167" s="160" t="s">
        <v>178</v>
      </c>
      <c r="K167" s="160"/>
    </row>
    <row r="168" spans="1:11" s="161" customFormat="1" x14ac:dyDescent="0.2">
      <c r="A168" s="172">
        <v>2804</v>
      </c>
      <c r="B168" s="162" t="s">
        <v>464</v>
      </c>
      <c r="C168" s="172">
        <v>48805</v>
      </c>
      <c r="D168" s="162" t="s">
        <v>465</v>
      </c>
      <c r="E168" s="172">
        <v>1</v>
      </c>
      <c r="F168" s="162" t="s">
        <v>385</v>
      </c>
      <c r="G168" s="160" t="s">
        <v>140</v>
      </c>
      <c r="H168" s="160" t="s">
        <v>313</v>
      </c>
      <c r="I168" s="160" t="s">
        <v>140</v>
      </c>
      <c r="J168" s="160" t="s">
        <v>467</v>
      </c>
      <c r="K168" s="160"/>
    </row>
    <row r="169" spans="1:11" s="161" customFormat="1" x14ac:dyDescent="0.2">
      <c r="A169" s="172">
        <v>2804</v>
      </c>
      <c r="B169" s="162" t="s">
        <v>464</v>
      </c>
      <c r="C169" s="172">
        <v>48806</v>
      </c>
      <c r="D169" s="162" t="s">
        <v>537</v>
      </c>
      <c r="E169" s="172">
        <v>2</v>
      </c>
      <c r="F169" s="162" t="s">
        <v>385</v>
      </c>
      <c r="G169" s="160" t="s">
        <v>148</v>
      </c>
      <c r="H169" s="160" t="s">
        <v>313</v>
      </c>
      <c r="I169" s="160" t="s">
        <v>148</v>
      </c>
      <c r="J169" s="160" t="s">
        <v>460</v>
      </c>
      <c r="K169" s="160"/>
    </row>
    <row r="170" spans="1:11" s="161" customFormat="1" x14ac:dyDescent="0.2">
      <c r="A170" s="172">
        <v>2804</v>
      </c>
      <c r="B170" s="162" t="s">
        <v>464</v>
      </c>
      <c r="C170" s="172">
        <v>48795</v>
      </c>
      <c r="D170" s="162" t="s">
        <v>530</v>
      </c>
      <c r="E170" s="172">
        <v>1</v>
      </c>
      <c r="F170" s="162" t="s">
        <v>385</v>
      </c>
      <c r="G170" s="160" t="s">
        <v>148</v>
      </c>
      <c r="H170" s="160" t="s">
        <v>313</v>
      </c>
      <c r="I170" s="160" t="s">
        <v>148</v>
      </c>
      <c r="J170" s="160" t="s">
        <v>15</v>
      </c>
      <c r="K170" s="160"/>
    </row>
    <row r="171" spans="1:11" s="161" customFormat="1" x14ac:dyDescent="0.2">
      <c r="A171" s="172">
        <v>2804</v>
      </c>
      <c r="B171" s="162" t="s">
        <v>464</v>
      </c>
      <c r="C171" s="172">
        <v>48794</v>
      </c>
      <c r="D171" s="162" t="s">
        <v>531</v>
      </c>
      <c r="E171" s="172">
        <v>1</v>
      </c>
      <c r="F171" s="162" t="s">
        <v>385</v>
      </c>
      <c r="G171" s="160" t="s">
        <v>313</v>
      </c>
      <c r="H171" s="160" t="s">
        <v>313</v>
      </c>
      <c r="I171" s="160" t="s">
        <v>101</v>
      </c>
      <c r="J171" s="160" t="s">
        <v>467</v>
      </c>
      <c r="K171" s="160"/>
    </row>
    <row r="172" spans="1:11" s="161" customFormat="1" x14ac:dyDescent="0.2">
      <c r="A172" s="172">
        <v>2804</v>
      </c>
      <c r="B172" s="162" t="s">
        <v>464</v>
      </c>
      <c r="C172" s="172">
        <v>48811</v>
      </c>
      <c r="D172" s="162" t="s">
        <v>468</v>
      </c>
      <c r="E172" s="172">
        <v>2</v>
      </c>
      <c r="F172" s="162" t="s">
        <v>385</v>
      </c>
      <c r="G172" s="160" t="s">
        <v>313</v>
      </c>
      <c r="H172" s="160" t="s">
        <v>313</v>
      </c>
      <c r="I172" s="160" t="s">
        <v>15</v>
      </c>
      <c r="J172" s="160" t="s">
        <v>460</v>
      </c>
      <c r="K172" s="160"/>
    </row>
    <row r="173" spans="1:11" s="161" customFormat="1" x14ac:dyDescent="0.2">
      <c r="A173" s="172">
        <v>2804</v>
      </c>
      <c r="B173" s="162" t="s">
        <v>464</v>
      </c>
      <c r="C173" s="172">
        <v>48801</v>
      </c>
      <c r="D173" s="162" t="s">
        <v>532</v>
      </c>
      <c r="E173" s="172">
        <v>1</v>
      </c>
      <c r="F173" s="162" t="s">
        <v>385</v>
      </c>
      <c r="G173" s="160" t="s">
        <v>15</v>
      </c>
      <c r="H173" s="160" t="s">
        <v>313</v>
      </c>
      <c r="I173" s="160" t="s">
        <v>15</v>
      </c>
      <c r="J173" s="160" t="s">
        <v>226</v>
      </c>
      <c r="K173" s="160"/>
    </row>
    <row r="174" spans="1:11" s="161" customFormat="1" x14ac:dyDescent="0.2">
      <c r="A174" s="172">
        <v>2804</v>
      </c>
      <c r="B174" s="162" t="s">
        <v>464</v>
      </c>
      <c r="C174" s="172">
        <v>48802</v>
      </c>
      <c r="D174" s="162" t="s">
        <v>533</v>
      </c>
      <c r="E174" s="172">
        <v>1</v>
      </c>
      <c r="F174" s="162" t="s">
        <v>385</v>
      </c>
      <c r="G174" s="160" t="s">
        <v>15</v>
      </c>
      <c r="H174" s="160" t="s">
        <v>313</v>
      </c>
      <c r="I174" s="160" t="s">
        <v>15</v>
      </c>
      <c r="J174" s="160" t="s">
        <v>201</v>
      </c>
      <c r="K174" s="160"/>
    </row>
    <row r="175" spans="1:11" s="161" customFormat="1" x14ac:dyDescent="0.2">
      <c r="A175" s="172">
        <v>2804</v>
      </c>
      <c r="B175" s="162" t="s">
        <v>464</v>
      </c>
      <c r="C175" s="172">
        <v>48808</v>
      </c>
      <c r="D175" s="162" t="s">
        <v>534</v>
      </c>
      <c r="E175" s="172">
        <v>2</v>
      </c>
      <c r="F175" s="162" t="s">
        <v>385</v>
      </c>
      <c r="G175" s="160" t="s">
        <v>275</v>
      </c>
      <c r="H175" s="160" t="s">
        <v>313</v>
      </c>
      <c r="I175" s="160" t="s">
        <v>275</v>
      </c>
      <c r="J175" s="160" t="s">
        <v>184</v>
      </c>
      <c r="K175" s="160"/>
    </row>
    <row r="176" spans="1:11" s="161" customFormat="1" x14ac:dyDescent="0.2">
      <c r="A176" s="172">
        <v>2804</v>
      </c>
      <c r="B176" s="162" t="s">
        <v>464</v>
      </c>
      <c r="C176" s="172">
        <v>48809</v>
      </c>
      <c r="D176" s="162" t="s">
        <v>535</v>
      </c>
      <c r="E176" s="172">
        <v>2</v>
      </c>
      <c r="F176" s="162" t="s">
        <v>385</v>
      </c>
      <c r="G176" s="160" t="s">
        <v>83</v>
      </c>
      <c r="H176" s="160" t="s">
        <v>313</v>
      </c>
      <c r="I176" s="160" t="s">
        <v>83</v>
      </c>
      <c r="J176" s="160" t="s">
        <v>43</v>
      </c>
      <c r="K176" s="160"/>
    </row>
    <row r="177" spans="1:11" s="161" customFormat="1" x14ac:dyDescent="0.2">
      <c r="A177" s="172">
        <v>2804</v>
      </c>
      <c r="B177" s="162" t="s">
        <v>464</v>
      </c>
      <c r="C177" s="172">
        <v>48810</v>
      </c>
      <c r="D177" s="162" t="s">
        <v>536</v>
      </c>
      <c r="E177" s="172">
        <v>2</v>
      </c>
      <c r="F177" s="162" t="s">
        <v>385</v>
      </c>
      <c r="G177" s="160" t="s">
        <v>398</v>
      </c>
      <c r="H177" s="160" t="s">
        <v>313</v>
      </c>
      <c r="I177" s="160" t="s">
        <v>398</v>
      </c>
      <c r="J177" s="160" t="s">
        <v>351</v>
      </c>
      <c r="K177" s="160"/>
    </row>
    <row r="178" spans="1:11" x14ac:dyDescent="0.2">
      <c r="A178" s="149"/>
      <c r="B178" s="150"/>
      <c r="C178" s="149"/>
      <c r="D178" s="150"/>
      <c r="E178" s="149"/>
      <c r="F178" s="150"/>
      <c r="G178" s="151"/>
      <c r="H178" s="151"/>
      <c r="I178" s="151"/>
      <c r="J178" s="151"/>
      <c r="K178" s="147"/>
    </row>
    <row r="179" spans="1:11" s="161" customFormat="1" x14ac:dyDescent="0.2">
      <c r="A179" s="172">
        <v>2807</v>
      </c>
      <c r="B179" s="162" t="s">
        <v>471</v>
      </c>
      <c r="C179" s="172">
        <v>48246</v>
      </c>
      <c r="D179" s="162" t="s">
        <v>332</v>
      </c>
      <c r="E179" s="172">
        <v>1</v>
      </c>
      <c r="F179" s="162" t="s">
        <v>385</v>
      </c>
      <c r="G179" s="160" t="s">
        <v>56</v>
      </c>
      <c r="H179" s="160" t="s">
        <v>112</v>
      </c>
      <c r="I179" s="160" t="s">
        <v>56</v>
      </c>
      <c r="J179" s="160" t="s">
        <v>178</v>
      </c>
      <c r="K179" s="160"/>
    </row>
    <row r="180" spans="1:11" s="161" customFormat="1" x14ac:dyDescent="0.2">
      <c r="A180" s="172">
        <v>2807</v>
      </c>
      <c r="B180" s="162" t="s">
        <v>471</v>
      </c>
      <c r="C180" s="172">
        <v>48251</v>
      </c>
      <c r="D180" s="162" t="s">
        <v>469</v>
      </c>
      <c r="E180" s="172">
        <v>1</v>
      </c>
      <c r="F180" s="162" t="s">
        <v>385</v>
      </c>
      <c r="G180" s="160" t="s">
        <v>56</v>
      </c>
      <c r="H180" s="160" t="s">
        <v>112</v>
      </c>
      <c r="I180" s="160" t="s">
        <v>56</v>
      </c>
      <c r="J180" s="160" t="s">
        <v>467</v>
      </c>
      <c r="K180" s="160"/>
    </row>
    <row r="181" spans="1:11" s="161" customFormat="1" x14ac:dyDescent="0.2">
      <c r="A181" s="172">
        <v>2807</v>
      </c>
      <c r="B181" s="162" t="s">
        <v>471</v>
      </c>
      <c r="C181" s="172">
        <v>48253</v>
      </c>
      <c r="D181" s="162" t="s">
        <v>466</v>
      </c>
      <c r="E181" s="172">
        <v>1</v>
      </c>
      <c r="F181" s="162" t="s">
        <v>385</v>
      </c>
      <c r="G181" s="160" t="s">
        <v>15</v>
      </c>
      <c r="H181" s="160" t="s">
        <v>112</v>
      </c>
      <c r="I181" s="160" t="s">
        <v>15</v>
      </c>
      <c r="J181" s="160" t="s">
        <v>178</v>
      </c>
      <c r="K181" s="160"/>
    </row>
    <row r="182" spans="1:11" s="161" customFormat="1" x14ac:dyDescent="0.2">
      <c r="A182" s="172">
        <v>2807</v>
      </c>
      <c r="B182" s="162" t="s">
        <v>471</v>
      </c>
      <c r="C182" s="172">
        <v>48243</v>
      </c>
      <c r="D182" s="162" t="s">
        <v>452</v>
      </c>
      <c r="E182" s="172">
        <v>1</v>
      </c>
      <c r="F182" s="162" t="s">
        <v>385</v>
      </c>
      <c r="G182" s="160" t="s">
        <v>112</v>
      </c>
      <c r="H182" s="160" t="s">
        <v>112</v>
      </c>
      <c r="I182" s="160" t="s">
        <v>15</v>
      </c>
      <c r="J182" s="160" t="s">
        <v>538</v>
      </c>
      <c r="K182" s="160"/>
    </row>
    <row r="183" spans="1:11" s="161" customFormat="1" x14ac:dyDescent="0.2">
      <c r="A183" s="172">
        <v>2807</v>
      </c>
      <c r="B183" s="162" t="s">
        <v>471</v>
      </c>
      <c r="C183" s="172">
        <v>48250</v>
      </c>
      <c r="D183" s="162" t="s">
        <v>472</v>
      </c>
      <c r="E183" s="172">
        <v>1</v>
      </c>
      <c r="F183" s="162" t="s">
        <v>385</v>
      </c>
      <c r="G183" s="160" t="s">
        <v>56</v>
      </c>
      <c r="H183" s="160" t="s">
        <v>112</v>
      </c>
      <c r="I183" s="160" t="s">
        <v>56</v>
      </c>
      <c r="J183" s="160" t="s">
        <v>226</v>
      </c>
      <c r="K183" s="160"/>
    </row>
    <row r="184" spans="1:11" s="161" customFormat="1" x14ac:dyDescent="0.2">
      <c r="A184" s="172">
        <v>2807</v>
      </c>
      <c r="B184" s="162" t="s">
        <v>471</v>
      </c>
      <c r="C184" s="172">
        <v>48249</v>
      </c>
      <c r="D184" s="162" t="s">
        <v>473</v>
      </c>
      <c r="E184" s="172">
        <v>1</v>
      </c>
      <c r="F184" s="162" t="s">
        <v>385</v>
      </c>
      <c r="G184" s="160" t="s">
        <v>148</v>
      </c>
      <c r="H184" s="160" t="s">
        <v>112</v>
      </c>
      <c r="I184" s="160" t="s">
        <v>148</v>
      </c>
      <c r="J184" s="160" t="s">
        <v>311</v>
      </c>
      <c r="K184" s="160"/>
    </row>
    <row r="185" spans="1:11" s="161" customFormat="1" x14ac:dyDescent="0.2">
      <c r="A185" s="172">
        <v>2807</v>
      </c>
      <c r="B185" s="162" t="s">
        <v>471</v>
      </c>
      <c r="C185" s="172">
        <v>48261</v>
      </c>
      <c r="D185" s="162" t="s">
        <v>468</v>
      </c>
      <c r="E185" s="172">
        <v>2</v>
      </c>
      <c r="F185" s="162" t="s">
        <v>385</v>
      </c>
      <c r="G185" s="160" t="s">
        <v>112</v>
      </c>
      <c r="H185" s="160" t="s">
        <v>112</v>
      </c>
      <c r="I185" s="160" t="s">
        <v>56</v>
      </c>
      <c r="J185" s="160" t="s">
        <v>178</v>
      </c>
      <c r="K185" s="160"/>
    </row>
    <row r="186" spans="1:11" s="161" customFormat="1" x14ac:dyDescent="0.2">
      <c r="A186" s="172">
        <v>2807</v>
      </c>
      <c r="B186" s="162" t="s">
        <v>471</v>
      </c>
      <c r="C186" s="172">
        <v>48256</v>
      </c>
      <c r="D186" s="162" t="s">
        <v>324</v>
      </c>
      <c r="E186" s="172">
        <v>2</v>
      </c>
      <c r="F186" s="162" t="s">
        <v>385</v>
      </c>
      <c r="G186" s="160" t="s">
        <v>335</v>
      </c>
      <c r="H186" s="160" t="s">
        <v>112</v>
      </c>
      <c r="I186" s="160" t="s">
        <v>335</v>
      </c>
      <c r="J186" s="160" t="s">
        <v>311</v>
      </c>
      <c r="K186" s="160"/>
    </row>
    <row r="187" spans="1:11" s="161" customFormat="1" x14ac:dyDescent="0.2">
      <c r="A187" s="172">
        <v>2807</v>
      </c>
      <c r="B187" s="162" t="s">
        <v>471</v>
      </c>
      <c r="C187" s="172">
        <v>48260</v>
      </c>
      <c r="D187" s="162" t="s">
        <v>474</v>
      </c>
      <c r="E187" s="172">
        <v>2</v>
      </c>
      <c r="F187" s="162" t="s">
        <v>385</v>
      </c>
      <c r="G187" s="160" t="s">
        <v>56</v>
      </c>
      <c r="H187" s="160" t="s">
        <v>112</v>
      </c>
      <c r="I187" s="160" t="s">
        <v>56</v>
      </c>
      <c r="J187" s="160" t="s">
        <v>226</v>
      </c>
      <c r="K187" s="160"/>
    </row>
    <row r="188" spans="1:11" s="161" customFormat="1" x14ac:dyDescent="0.2">
      <c r="A188" s="172">
        <v>2807</v>
      </c>
      <c r="B188" s="162" t="s">
        <v>471</v>
      </c>
      <c r="C188" s="172">
        <v>48257</v>
      </c>
      <c r="D188" s="162" t="s">
        <v>470</v>
      </c>
      <c r="E188" s="172">
        <v>2</v>
      </c>
      <c r="F188" s="162" t="s">
        <v>385</v>
      </c>
      <c r="G188" s="160" t="s">
        <v>296</v>
      </c>
      <c r="H188" s="160" t="s">
        <v>112</v>
      </c>
      <c r="I188" s="160" t="s">
        <v>296</v>
      </c>
      <c r="J188" s="160" t="s">
        <v>275</v>
      </c>
      <c r="K188" s="160"/>
    </row>
    <row r="189" spans="1:11" s="161" customFormat="1" x14ac:dyDescent="0.2">
      <c r="A189" s="172">
        <v>2807</v>
      </c>
      <c r="B189" s="162" t="s">
        <v>471</v>
      </c>
      <c r="C189" s="172">
        <v>48255</v>
      </c>
      <c r="D189" s="162" t="s">
        <v>475</v>
      </c>
      <c r="E189" s="172">
        <v>2</v>
      </c>
      <c r="F189" s="162" t="s">
        <v>385</v>
      </c>
      <c r="G189" s="160" t="s">
        <v>56</v>
      </c>
      <c r="H189" s="160" t="s">
        <v>112</v>
      </c>
      <c r="I189" s="160" t="s">
        <v>56</v>
      </c>
      <c r="J189" s="160" t="s">
        <v>178</v>
      </c>
      <c r="K189" s="160"/>
    </row>
    <row r="190" spans="1:11" s="161" customFormat="1" x14ac:dyDescent="0.2">
      <c r="A190" s="172">
        <v>2807</v>
      </c>
      <c r="B190" s="162" t="s">
        <v>471</v>
      </c>
      <c r="C190" s="172">
        <v>48258</v>
      </c>
      <c r="D190" s="162" t="s">
        <v>476</v>
      </c>
      <c r="E190" s="172">
        <v>2</v>
      </c>
      <c r="F190" s="162" t="s">
        <v>385</v>
      </c>
      <c r="G190" s="160" t="s">
        <v>56</v>
      </c>
      <c r="H190" s="160" t="s">
        <v>112</v>
      </c>
      <c r="I190" s="160" t="s">
        <v>56</v>
      </c>
      <c r="J190" s="160" t="s">
        <v>178</v>
      </c>
      <c r="K190" s="160"/>
    </row>
    <row r="191" spans="1:11" x14ac:dyDescent="0.2">
      <c r="A191" s="149"/>
      <c r="B191" s="150"/>
      <c r="C191" s="149"/>
      <c r="D191" s="150"/>
      <c r="E191" s="149"/>
      <c r="F191" s="150"/>
      <c r="G191" s="151"/>
      <c r="H191" s="151"/>
      <c r="I191" s="151"/>
      <c r="J191" s="151"/>
      <c r="K191" s="147"/>
    </row>
    <row r="192" spans="1:11" s="161" customFormat="1" x14ac:dyDescent="0.2">
      <c r="A192" s="172">
        <v>2810</v>
      </c>
      <c r="B192" s="162" t="s">
        <v>477</v>
      </c>
      <c r="C192" s="172">
        <v>48824</v>
      </c>
      <c r="D192" s="162" t="s">
        <v>534</v>
      </c>
      <c r="E192" s="172">
        <v>2</v>
      </c>
      <c r="F192" s="162" t="s">
        <v>385</v>
      </c>
      <c r="G192" s="160" t="s">
        <v>275</v>
      </c>
      <c r="H192" s="160" t="s">
        <v>148</v>
      </c>
      <c r="I192" s="160" t="s">
        <v>275</v>
      </c>
      <c r="J192" s="160" t="s">
        <v>184</v>
      </c>
      <c r="K192" s="160"/>
    </row>
    <row r="193" spans="1:11" s="161" customFormat="1" x14ac:dyDescent="0.2">
      <c r="A193" s="172">
        <v>2810</v>
      </c>
      <c r="B193" s="162" t="s">
        <v>477</v>
      </c>
      <c r="C193" s="172">
        <v>48819</v>
      </c>
      <c r="D193" s="162" t="s">
        <v>539</v>
      </c>
      <c r="E193" s="172">
        <v>1</v>
      </c>
      <c r="F193" s="162" t="s">
        <v>385</v>
      </c>
      <c r="G193" s="160" t="s">
        <v>122</v>
      </c>
      <c r="H193" s="160" t="s">
        <v>148</v>
      </c>
      <c r="I193" s="160" t="s">
        <v>122</v>
      </c>
      <c r="J193" s="160" t="s">
        <v>275</v>
      </c>
      <c r="K193" s="160"/>
    </row>
    <row r="194" spans="1:11" s="161" customFormat="1" x14ac:dyDescent="0.2">
      <c r="A194" s="172">
        <v>2810</v>
      </c>
      <c r="B194" s="162" t="s">
        <v>477</v>
      </c>
      <c r="C194" s="172">
        <v>48813</v>
      </c>
      <c r="D194" s="162" t="s">
        <v>530</v>
      </c>
      <c r="E194" s="172">
        <v>1</v>
      </c>
      <c r="F194" s="162" t="s">
        <v>385</v>
      </c>
      <c r="G194" s="160" t="s">
        <v>148</v>
      </c>
      <c r="H194" s="160" t="s">
        <v>148</v>
      </c>
      <c r="I194" s="160" t="s">
        <v>313</v>
      </c>
      <c r="J194" s="160" t="s">
        <v>15</v>
      </c>
      <c r="K194" s="160"/>
    </row>
    <row r="195" spans="1:11" s="161" customFormat="1" x14ac:dyDescent="0.2">
      <c r="A195" s="172">
        <v>2810</v>
      </c>
      <c r="B195" s="162" t="s">
        <v>477</v>
      </c>
      <c r="C195" s="172">
        <v>48812</v>
      </c>
      <c r="D195" s="162" t="s">
        <v>531</v>
      </c>
      <c r="E195" s="172">
        <v>1</v>
      </c>
      <c r="F195" s="162" t="s">
        <v>385</v>
      </c>
      <c r="G195" s="160" t="s">
        <v>313</v>
      </c>
      <c r="H195" s="160" t="s">
        <v>148</v>
      </c>
      <c r="I195" s="160" t="s">
        <v>313</v>
      </c>
      <c r="J195" s="160" t="s">
        <v>467</v>
      </c>
      <c r="K195" s="160"/>
    </row>
    <row r="196" spans="1:11" s="161" customFormat="1" x14ac:dyDescent="0.2">
      <c r="A196" s="172">
        <v>2810</v>
      </c>
      <c r="B196" s="162" t="s">
        <v>477</v>
      </c>
      <c r="C196" s="172">
        <v>48826</v>
      </c>
      <c r="D196" s="162" t="s">
        <v>536</v>
      </c>
      <c r="E196" s="172">
        <v>2</v>
      </c>
      <c r="F196" s="162" t="s">
        <v>385</v>
      </c>
      <c r="G196" s="160" t="s">
        <v>398</v>
      </c>
      <c r="H196" s="160" t="s">
        <v>148</v>
      </c>
      <c r="I196" s="160" t="s">
        <v>398</v>
      </c>
      <c r="J196" s="160" t="s">
        <v>351</v>
      </c>
      <c r="K196" s="160"/>
    </row>
    <row r="197" spans="1:11" s="161" customFormat="1" x14ac:dyDescent="0.2">
      <c r="A197" s="172">
        <v>2810</v>
      </c>
      <c r="B197" s="162" t="s">
        <v>477</v>
      </c>
      <c r="C197" s="172">
        <v>48827</v>
      </c>
      <c r="D197" s="162" t="s">
        <v>540</v>
      </c>
      <c r="E197" s="172">
        <v>2</v>
      </c>
      <c r="F197" s="162" t="s">
        <v>385</v>
      </c>
      <c r="G197" s="160" t="s">
        <v>122</v>
      </c>
      <c r="H197" s="160" t="s">
        <v>148</v>
      </c>
      <c r="I197" s="160" t="s">
        <v>122</v>
      </c>
      <c r="J197" s="160" t="s">
        <v>273</v>
      </c>
      <c r="K197" s="160"/>
    </row>
    <row r="198" spans="1:11" s="161" customFormat="1" x14ac:dyDescent="0.2">
      <c r="A198" s="172">
        <v>2810</v>
      </c>
      <c r="B198" s="162" t="s">
        <v>477</v>
      </c>
      <c r="C198" s="172">
        <v>48821</v>
      </c>
      <c r="D198" s="162" t="s">
        <v>478</v>
      </c>
      <c r="E198" s="172">
        <v>1</v>
      </c>
      <c r="F198" s="162" t="s">
        <v>385</v>
      </c>
      <c r="G198" s="160" t="s">
        <v>165</v>
      </c>
      <c r="H198" s="160" t="s">
        <v>148</v>
      </c>
      <c r="I198" s="160" t="s">
        <v>165</v>
      </c>
      <c r="J198" s="160" t="s">
        <v>271</v>
      </c>
      <c r="K198" s="160"/>
    </row>
    <row r="199" spans="1:11" s="161" customFormat="1" x14ac:dyDescent="0.2">
      <c r="A199" s="172">
        <v>2810</v>
      </c>
      <c r="B199" s="162" t="s">
        <v>477</v>
      </c>
      <c r="C199" s="172">
        <v>48830</v>
      </c>
      <c r="D199" s="162" t="s">
        <v>468</v>
      </c>
      <c r="E199" s="172">
        <v>2</v>
      </c>
      <c r="F199" s="162" t="s">
        <v>385</v>
      </c>
      <c r="G199" s="160" t="s">
        <v>148</v>
      </c>
      <c r="H199" s="160" t="s">
        <v>148</v>
      </c>
      <c r="I199" s="160" t="s">
        <v>275</v>
      </c>
      <c r="J199" s="160" t="s">
        <v>122</v>
      </c>
      <c r="K199" s="160"/>
    </row>
    <row r="200" spans="1:11" x14ac:dyDescent="0.2">
      <c r="A200" s="149"/>
      <c r="B200" s="150"/>
      <c r="C200" s="149"/>
      <c r="D200" s="150"/>
      <c r="E200" s="149"/>
      <c r="F200" s="150"/>
      <c r="G200" s="151"/>
      <c r="H200" s="151"/>
      <c r="I200" s="151"/>
      <c r="J200" s="151"/>
      <c r="K200" s="147"/>
    </row>
    <row r="201" spans="1:11" s="161" customFormat="1" x14ac:dyDescent="0.2">
      <c r="A201" s="160"/>
      <c r="B201" s="162" t="s">
        <v>542</v>
      </c>
      <c r="C201" s="172"/>
      <c r="D201" s="162" t="s">
        <v>397</v>
      </c>
      <c r="E201" s="160">
        <v>1</v>
      </c>
      <c r="F201" s="162" t="s">
        <v>250</v>
      </c>
      <c r="G201" s="174" t="s">
        <v>398</v>
      </c>
      <c r="H201" s="174" t="s">
        <v>398</v>
      </c>
      <c r="I201" s="174" t="s">
        <v>394</v>
      </c>
      <c r="J201" s="174" t="s">
        <v>460</v>
      </c>
    </row>
    <row r="202" spans="1:11" s="161" customFormat="1" x14ac:dyDescent="0.2">
      <c r="A202" s="160"/>
      <c r="B202" s="162" t="s">
        <v>543</v>
      </c>
      <c r="C202" s="172">
        <v>48303</v>
      </c>
      <c r="D202" s="162" t="s">
        <v>544</v>
      </c>
      <c r="E202" s="172">
        <v>1</v>
      </c>
      <c r="F202" s="162" t="s">
        <v>385</v>
      </c>
      <c r="G202" s="160" t="s">
        <v>148</v>
      </c>
      <c r="H202" s="174" t="s">
        <v>398</v>
      </c>
      <c r="I202" s="160" t="s">
        <v>148</v>
      </c>
      <c r="J202" s="160" t="s">
        <v>313</v>
      </c>
      <c r="K202" s="160"/>
    </row>
    <row r="203" spans="1:11" s="161" customFormat="1" x14ac:dyDescent="0.2">
      <c r="A203" s="160"/>
      <c r="B203" s="162" t="s">
        <v>543</v>
      </c>
      <c r="C203" s="172">
        <v>48306</v>
      </c>
      <c r="D203" s="162" t="s">
        <v>545</v>
      </c>
      <c r="E203" s="172">
        <v>1</v>
      </c>
      <c r="F203" s="162" t="s">
        <v>385</v>
      </c>
      <c r="G203" s="160" t="s">
        <v>313</v>
      </c>
      <c r="H203" s="174" t="s">
        <v>398</v>
      </c>
      <c r="I203" s="160" t="s">
        <v>101</v>
      </c>
      <c r="J203" s="160" t="s">
        <v>467</v>
      </c>
      <c r="K203" s="160"/>
    </row>
    <row r="204" spans="1:11" x14ac:dyDescent="0.2">
      <c r="A204" s="147"/>
      <c r="B204" s="147"/>
      <c r="C204" s="147"/>
      <c r="D204" s="147"/>
      <c r="E204" s="147"/>
      <c r="F204" s="147"/>
      <c r="G204" s="147"/>
      <c r="H204" s="160"/>
      <c r="I204" s="147"/>
      <c r="J204" s="147"/>
      <c r="K204" s="147"/>
    </row>
    <row r="205" spans="1:11" x14ac:dyDescent="0.2">
      <c r="A205" s="147"/>
      <c r="B205" s="147"/>
      <c r="C205" s="147"/>
      <c r="D205" s="147"/>
      <c r="E205" s="147"/>
      <c r="F205" s="147"/>
      <c r="G205" s="147"/>
      <c r="H205" s="160"/>
      <c r="I205" s="147"/>
      <c r="J205" s="147"/>
      <c r="K205" s="147"/>
    </row>
    <row r="206" spans="1:11" x14ac:dyDescent="0.2">
      <c r="A206" s="147"/>
      <c r="B206" s="147"/>
      <c r="C206" s="147"/>
      <c r="D206" s="147"/>
      <c r="E206" s="147"/>
      <c r="F206" s="147"/>
      <c r="G206" s="147"/>
      <c r="H206" s="160"/>
      <c r="I206" s="147"/>
      <c r="J206" s="147"/>
      <c r="K206" s="147"/>
    </row>
    <row r="207" spans="1:11" x14ac:dyDescent="0.2">
      <c r="A207" s="147"/>
      <c r="B207" s="147"/>
      <c r="C207" s="147"/>
      <c r="D207" s="147"/>
      <c r="E207" s="147"/>
      <c r="F207" s="147"/>
      <c r="G207" s="147"/>
      <c r="H207" s="160"/>
      <c r="I207" s="147"/>
      <c r="J207" s="147"/>
      <c r="K207" s="147"/>
    </row>
    <row r="208" spans="1:11" x14ac:dyDescent="0.2">
      <c r="A208" s="147"/>
      <c r="B208" s="147"/>
      <c r="C208" s="147"/>
      <c r="D208" s="147"/>
      <c r="E208" s="147"/>
      <c r="F208" s="147"/>
      <c r="G208" s="147"/>
      <c r="H208" s="160"/>
      <c r="I208" s="147"/>
      <c r="J208" s="147"/>
      <c r="K208" s="147"/>
    </row>
    <row r="209" spans="1:11" x14ac:dyDescent="0.2">
      <c r="A209" s="147"/>
      <c r="B209" s="147"/>
      <c r="C209" s="147"/>
      <c r="D209" s="147"/>
      <c r="E209" s="147"/>
      <c r="F209" s="147"/>
      <c r="G209" s="147"/>
      <c r="H209" s="160"/>
      <c r="I209" s="147"/>
      <c r="J209" s="147"/>
      <c r="K209" s="147"/>
    </row>
    <row r="210" spans="1:11" x14ac:dyDescent="0.2">
      <c r="A210" s="147"/>
      <c r="B210" s="147"/>
      <c r="C210" s="147"/>
      <c r="D210" s="147"/>
      <c r="E210" s="147"/>
      <c r="F210" s="147"/>
      <c r="G210" s="147"/>
      <c r="H210" s="160"/>
      <c r="I210" s="147"/>
      <c r="J210" s="147"/>
      <c r="K210" s="147"/>
    </row>
    <row r="211" spans="1:11" x14ac:dyDescent="0.2">
      <c r="A211" s="147"/>
      <c r="B211" s="147"/>
      <c r="C211" s="147"/>
      <c r="D211" s="147"/>
      <c r="E211" s="147"/>
      <c r="F211" s="147"/>
      <c r="G211" s="147"/>
      <c r="H211" s="160"/>
      <c r="I211" s="147"/>
      <c r="J211" s="147"/>
      <c r="K211" s="147"/>
    </row>
    <row r="212" spans="1:11" x14ac:dyDescent="0.2">
      <c r="A212" s="147"/>
      <c r="B212" s="147"/>
      <c r="C212" s="147"/>
      <c r="D212" s="147"/>
      <c r="E212" s="147"/>
      <c r="F212" s="147"/>
      <c r="G212" s="147"/>
      <c r="H212" s="160"/>
      <c r="I212" s="147"/>
      <c r="J212" s="147"/>
      <c r="K212" s="147"/>
    </row>
    <row r="213" spans="1:11" x14ac:dyDescent="0.2">
      <c r="A213" s="147"/>
      <c r="B213" s="147"/>
      <c r="C213" s="147"/>
      <c r="D213" s="147"/>
      <c r="E213" s="147"/>
      <c r="F213" s="147"/>
      <c r="G213" s="147"/>
      <c r="H213" s="160"/>
      <c r="I213" s="147"/>
      <c r="J213" s="147"/>
      <c r="K213" s="147"/>
    </row>
    <row r="214" spans="1:11" x14ac:dyDescent="0.2">
      <c r="A214" s="147"/>
      <c r="B214" s="147"/>
      <c r="C214" s="147"/>
      <c r="D214" s="147"/>
      <c r="E214" s="147"/>
      <c r="F214" s="147"/>
      <c r="G214" s="147"/>
      <c r="H214" s="160"/>
      <c r="I214" s="147"/>
      <c r="J214" s="147"/>
      <c r="K214" s="147"/>
    </row>
    <row r="215" spans="1:11" x14ac:dyDescent="0.2">
      <c r="A215" s="147"/>
      <c r="B215" s="147"/>
      <c r="C215" s="147"/>
      <c r="D215" s="147"/>
      <c r="E215" s="147"/>
      <c r="F215" s="147"/>
      <c r="G215" s="147"/>
      <c r="H215" s="160"/>
      <c r="I215" s="147"/>
      <c r="J215" s="147"/>
      <c r="K215" s="147"/>
    </row>
    <row r="216" spans="1:11" x14ac:dyDescent="0.2">
      <c r="A216" s="147"/>
      <c r="B216" s="147"/>
      <c r="C216" s="147"/>
      <c r="D216" s="147"/>
      <c r="E216" s="147"/>
      <c r="F216" s="147"/>
      <c r="G216" s="147"/>
      <c r="H216" s="160"/>
      <c r="I216" s="147"/>
      <c r="J216" s="147"/>
      <c r="K216" s="147"/>
    </row>
    <row r="217" spans="1:11" x14ac:dyDescent="0.2">
      <c r="A217" s="147"/>
      <c r="B217" s="147"/>
      <c r="C217" s="147"/>
      <c r="D217" s="147"/>
      <c r="E217" s="147"/>
      <c r="F217" s="147"/>
      <c r="G217" s="147"/>
      <c r="H217" s="160"/>
      <c r="I217" s="147"/>
      <c r="J217" s="147"/>
      <c r="K217" s="147"/>
    </row>
    <row r="218" spans="1:11" x14ac:dyDescent="0.2">
      <c r="A218" s="147"/>
      <c r="B218" s="147"/>
      <c r="C218" s="147"/>
      <c r="D218" s="147"/>
      <c r="E218" s="147"/>
      <c r="F218" s="147"/>
      <c r="G218" s="147"/>
      <c r="H218" s="160"/>
      <c r="I218" s="147"/>
      <c r="J218" s="147"/>
      <c r="K218" s="147"/>
    </row>
    <row r="219" spans="1:11" x14ac:dyDescent="0.2">
      <c r="A219" s="147"/>
      <c r="B219" s="147"/>
      <c r="C219" s="147"/>
      <c r="D219" s="147"/>
      <c r="E219" s="147"/>
      <c r="F219" s="147"/>
      <c r="G219" s="147"/>
      <c r="H219" s="160"/>
      <c r="I219" s="147"/>
      <c r="J219" s="147"/>
      <c r="K219" s="147"/>
    </row>
    <row r="220" spans="1:11" x14ac:dyDescent="0.2">
      <c r="A220" s="147"/>
      <c r="B220" s="147"/>
      <c r="C220" s="147"/>
      <c r="D220" s="147"/>
      <c r="E220" s="147"/>
      <c r="F220" s="147"/>
      <c r="G220" s="147"/>
      <c r="H220" s="160"/>
      <c r="I220" s="147"/>
      <c r="J220" s="147"/>
      <c r="K220" s="147"/>
    </row>
    <row r="221" spans="1:11" x14ac:dyDescent="0.2">
      <c r="A221" s="147"/>
      <c r="B221" s="147"/>
      <c r="C221" s="147"/>
      <c r="D221" s="147"/>
      <c r="E221" s="147"/>
      <c r="F221" s="147"/>
      <c r="G221" s="147"/>
      <c r="H221" s="160"/>
      <c r="I221" s="147"/>
      <c r="J221" s="147"/>
      <c r="K221" s="147"/>
    </row>
    <row r="222" spans="1:11" x14ac:dyDescent="0.2">
      <c r="A222" s="147"/>
      <c r="B222" s="147"/>
      <c r="C222" s="147"/>
      <c r="D222" s="147"/>
      <c r="E222" s="147"/>
      <c r="F222" s="147"/>
      <c r="G222" s="147"/>
      <c r="H222" s="160"/>
      <c r="I222" s="147"/>
      <c r="J222" s="147"/>
      <c r="K222" s="147"/>
    </row>
    <row r="223" spans="1:11" x14ac:dyDescent="0.2">
      <c r="A223" s="147"/>
      <c r="B223" s="147"/>
      <c r="C223" s="147"/>
      <c r="D223" s="147"/>
      <c r="E223" s="147"/>
      <c r="F223" s="147"/>
      <c r="G223" s="147"/>
      <c r="H223" s="160"/>
      <c r="I223" s="147"/>
      <c r="J223" s="147"/>
      <c r="K223" s="147"/>
    </row>
    <row r="224" spans="1:11" x14ac:dyDescent="0.2">
      <c r="A224" s="147"/>
      <c r="B224" s="147"/>
      <c r="C224" s="147"/>
      <c r="D224" s="147"/>
      <c r="E224" s="147"/>
      <c r="F224" s="147"/>
      <c r="G224" s="147"/>
      <c r="H224" s="160"/>
      <c r="I224" s="147"/>
      <c r="J224" s="147"/>
      <c r="K224" s="147"/>
    </row>
    <row r="225" spans="1:11" x14ac:dyDescent="0.2">
      <c r="A225" s="147"/>
      <c r="B225" s="147"/>
      <c r="C225" s="147"/>
      <c r="D225" s="147"/>
      <c r="E225" s="147"/>
      <c r="F225" s="147"/>
      <c r="G225" s="147"/>
      <c r="H225" s="160"/>
      <c r="I225" s="147"/>
      <c r="J225" s="147"/>
      <c r="K225" s="147"/>
    </row>
    <row r="226" spans="1:11" x14ac:dyDescent="0.2">
      <c r="A226" s="147"/>
      <c r="B226" s="147"/>
      <c r="C226" s="147"/>
      <c r="D226" s="147"/>
      <c r="E226" s="147"/>
      <c r="F226" s="147"/>
      <c r="G226" s="147"/>
      <c r="H226" s="160"/>
      <c r="I226" s="147"/>
      <c r="J226" s="147"/>
      <c r="K226" s="147"/>
    </row>
    <row r="227" spans="1:11" x14ac:dyDescent="0.2">
      <c r="A227" s="147"/>
      <c r="B227" s="147"/>
      <c r="C227" s="147"/>
      <c r="D227" s="147"/>
      <c r="E227" s="147"/>
      <c r="F227" s="147"/>
      <c r="G227" s="147"/>
      <c r="H227" s="160"/>
      <c r="I227" s="147"/>
      <c r="J227" s="147"/>
      <c r="K227" s="147"/>
    </row>
    <row r="228" spans="1:11" x14ac:dyDescent="0.2">
      <c r="A228" s="147"/>
      <c r="B228" s="147"/>
      <c r="C228" s="147"/>
      <c r="D228" s="147"/>
      <c r="E228" s="147"/>
      <c r="F228" s="147"/>
      <c r="G228" s="147"/>
      <c r="H228" s="160"/>
      <c r="I228" s="147"/>
      <c r="J228" s="147"/>
      <c r="K228" s="147"/>
    </row>
    <row r="229" spans="1:11" x14ac:dyDescent="0.2">
      <c r="A229" s="147"/>
      <c r="B229" s="147"/>
      <c r="C229" s="147"/>
      <c r="D229" s="147"/>
      <c r="E229" s="147"/>
      <c r="F229" s="147"/>
      <c r="G229" s="147"/>
      <c r="H229" s="160"/>
      <c r="I229" s="147"/>
      <c r="J229" s="147"/>
      <c r="K229" s="147"/>
    </row>
    <row r="230" spans="1:11" x14ac:dyDescent="0.2">
      <c r="A230" s="147"/>
      <c r="B230" s="147"/>
      <c r="C230" s="147"/>
      <c r="D230" s="147"/>
      <c r="E230" s="147"/>
      <c r="F230" s="147"/>
      <c r="G230" s="147"/>
      <c r="H230" s="160"/>
      <c r="I230" s="147"/>
      <c r="J230" s="147"/>
      <c r="K230" s="147"/>
    </row>
    <row r="231" spans="1:11" x14ac:dyDescent="0.2">
      <c r="A231" s="147"/>
      <c r="B231" s="147"/>
      <c r="C231" s="147"/>
      <c r="D231" s="147"/>
      <c r="E231" s="147"/>
      <c r="F231" s="147"/>
      <c r="G231" s="147"/>
      <c r="H231" s="160"/>
      <c r="I231" s="147"/>
      <c r="J231" s="147"/>
      <c r="K231" s="147"/>
    </row>
    <row r="232" spans="1:11" x14ac:dyDescent="0.2">
      <c r="A232" s="147"/>
      <c r="B232" s="147"/>
      <c r="C232" s="147"/>
      <c r="D232" s="147"/>
      <c r="E232" s="147"/>
      <c r="F232" s="147"/>
      <c r="G232" s="147"/>
      <c r="H232" s="160"/>
      <c r="I232" s="147"/>
      <c r="J232" s="147"/>
      <c r="K232" s="147"/>
    </row>
    <row r="233" spans="1:11" x14ac:dyDescent="0.2">
      <c r="A233" s="147"/>
      <c r="B233" s="147"/>
      <c r="C233" s="147"/>
      <c r="D233" s="147"/>
      <c r="E233" s="147"/>
      <c r="F233" s="147"/>
      <c r="G233" s="147"/>
      <c r="H233" s="160"/>
      <c r="I233" s="147"/>
      <c r="J233" s="147"/>
      <c r="K233" s="147"/>
    </row>
    <row r="234" spans="1:11" x14ac:dyDescent="0.2">
      <c r="A234" s="147"/>
      <c r="B234" s="147"/>
      <c r="C234" s="147"/>
      <c r="D234" s="147"/>
      <c r="E234" s="147"/>
      <c r="F234" s="147"/>
      <c r="G234" s="147"/>
      <c r="H234" s="160"/>
      <c r="I234" s="147"/>
      <c r="J234" s="147"/>
      <c r="K234" s="147"/>
    </row>
    <row r="235" spans="1:11" x14ac:dyDescent="0.2">
      <c r="A235" s="147"/>
      <c r="B235" s="147"/>
      <c r="C235" s="147"/>
      <c r="D235" s="147"/>
      <c r="E235" s="147"/>
      <c r="F235" s="147"/>
      <c r="G235" s="147"/>
      <c r="H235" s="160"/>
      <c r="I235" s="147"/>
      <c r="J235" s="147"/>
      <c r="K235" s="147"/>
    </row>
    <row r="236" spans="1:11" x14ac:dyDescent="0.2">
      <c r="A236" s="147"/>
      <c r="B236" s="147"/>
      <c r="C236" s="147"/>
      <c r="D236" s="147"/>
      <c r="E236" s="147"/>
      <c r="F236" s="147"/>
      <c r="G236" s="147"/>
      <c r="H236" s="160"/>
      <c r="I236" s="147"/>
      <c r="J236" s="147"/>
      <c r="K236" s="147"/>
    </row>
    <row r="237" spans="1:11" x14ac:dyDescent="0.2">
      <c r="A237" s="147"/>
      <c r="B237" s="147"/>
      <c r="C237" s="147"/>
      <c r="D237" s="147"/>
      <c r="E237" s="147"/>
      <c r="F237" s="147"/>
      <c r="G237" s="147"/>
      <c r="H237" s="160"/>
      <c r="I237" s="147"/>
      <c r="J237" s="147"/>
      <c r="K237" s="147"/>
    </row>
    <row r="238" spans="1:11" x14ac:dyDescent="0.2">
      <c r="A238" s="147"/>
      <c r="B238" s="147"/>
      <c r="C238" s="147"/>
      <c r="D238" s="147"/>
      <c r="E238" s="147"/>
      <c r="F238" s="147"/>
      <c r="G238" s="147"/>
      <c r="H238" s="160"/>
      <c r="I238" s="147"/>
      <c r="J238" s="147"/>
      <c r="K238" s="147"/>
    </row>
    <row r="239" spans="1:11" x14ac:dyDescent="0.2">
      <c r="A239" s="147"/>
      <c r="B239" s="147"/>
      <c r="C239" s="147"/>
      <c r="D239" s="147"/>
      <c r="E239" s="147"/>
      <c r="F239" s="147"/>
      <c r="G239" s="147"/>
      <c r="H239" s="160"/>
      <c r="I239" s="147"/>
      <c r="J239" s="147"/>
      <c r="K239" s="147"/>
    </row>
    <row r="240" spans="1:11" x14ac:dyDescent="0.2">
      <c r="A240" s="147"/>
      <c r="B240" s="147"/>
      <c r="C240" s="147"/>
      <c r="D240" s="147"/>
      <c r="E240" s="147"/>
      <c r="F240" s="147"/>
      <c r="G240" s="147"/>
      <c r="H240" s="160"/>
      <c r="I240" s="147"/>
      <c r="J240" s="147"/>
      <c r="K240" s="147"/>
    </row>
    <row r="241" spans="1:11" x14ac:dyDescent="0.2">
      <c r="A241" s="147"/>
      <c r="B241" s="147"/>
      <c r="C241" s="147"/>
      <c r="D241" s="147"/>
      <c r="E241" s="147"/>
      <c r="F241" s="147"/>
      <c r="G241" s="147"/>
      <c r="H241" s="160"/>
      <c r="I241" s="147"/>
      <c r="J241" s="147"/>
      <c r="K241" s="147"/>
    </row>
    <row r="242" spans="1:11" x14ac:dyDescent="0.2">
      <c r="A242" s="147"/>
      <c r="B242" s="147"/>
      <c r="C242" s="147"/>
      <c r="D242" s="147"/>
      <c r="E242" s="147"/>
      <c r="F242" s="147"/>
      <c r="G242" s="147"/>
      <c r="H242" s="160"/>
      <c r="I242" s="147"/>
      <c r="J242" s="147"/>
      <c r="K242" s="147"/>
    </row>
    <row r="243" spans="1:11" x14ac:dyDescent="0.2">
      <c r="A243" s="147"/>
      <c r="B243" s="147"/>
      <c r="C243" s="147"/>
      <c r="D243" s="147"/>
      <c r="E243" s="147"/>
      <c r="F243" s="147"/>
      <c r="G243" s="147"/>
      <c r="H243" s="160"/>
      <c r="I243" s="147"/>
      <c r="J243" s="147"/>
      <c r="K243" s="147"/>
    </row>
    <row r="244" spans="1:11" x14ac:dyDescent="0.2">
      <c r="A244" s="147"/>
      <c r="B244" s="147"/>
      <c r="C244" s="147"/>
      <c r="D244" s="147"/>
      <c r="E244" s="147"/>
      <c r="F244" s="147"/>
      <c r="G244" s="147"/>
      <c r="H244" s="160"/>
      <c r="I244" s="147"/>
      <c r="J244" s="147"/>
      <c r="K244" s="147"/>
    </row>
    <row r="245" spans="1:11" x14ac:dyDescent="0.2">
      <c r="A245" s="147"/>
      <c r="B245" s="147"/>
      <c r="C245" s="147"/>
      <c r="D245" s="147"/>
      <c r="E245" s="147"/>
      <c r="F245" s="147"/>
      <c r="G245" s="147"/>
      <c r="H245" s="160"/>
      <c r="I245" s="147"/>
      <c r="J245" s="147"/>
      <c r="K245" s="147"/>
    </row>
    <row r="246" spans="1:11" x14ac:dyDescent="0.2">
      <c r="A246" s="147"/>
      <c r="B246" s="147"/>
      <c r="C246" s="147"/>
      <c r="D246" s="147"/>
      <c r="E246" s="147"/>
      <c r="F246" s="147"/>
      <c r="G246" s="147"/>
      <c r="H246" s="160"/>
      <c r="I246" s="147"/>
      <c r="J246" s="147"/>
      <c r="K246" s="147"/>
    </row>
    <row r="247" spans="1:11" x14ac:dyDescent="0.2">
      <c r="A247" s="147"/>
      <c r="B247" s="147"/>
      <c r="C247" s="147"/>
      <c r="D247" s="147"/>
      <c r="E247" s="147"/>
      <c r="F247" s="147"/>
      <c r="G247" s="147"/>
      <c r="H247" s="160"/>
      <c r="I247" s="147"/>
      <c r="J247" s="147"/>
      <c r="K247" s="147"/>
    </row>
    <row r="248" spans="1:11" x14ac:dyDescent="0.2">
      <c r="A248" s="147"/>
      <c r="B248" s="147"/>
      <c r="C248" s="147"/>
      <c r="D248" s="147"/>
      <c r="E248" s="147"/>
      <c r="F248" s="147"/>
      <c r="G248" s="147"/>
      <c r="H248" s="160"/>
      <c r="I248" s="147"/>
      <c r="J248" s="147"/>
      <c r="K248" s="147"/>
    </row>
    <row r="249" spans="1:11" x14ac:dyDescent="0.2">
      <c r="A249" s="147"/>
      <c r="B249" s="147"/>
      <c r="C249" s="147"/>
      <c r="D249" s="147"/>
      <c r="E249" s="147"/>
      <c r="F249" s="147"/>
      <c r="G249" s="147"/>
      <c r="H249" s="160"/>
      <c r="I249" s="147"/>
      <c r="J249" s="147"/>
      <c r="K249" s="147"/>
    </row>
    <row r="250" spans="1:11" x14ac:dyDescent="0.2">
      <c r="A250" s="147"/>
      <c r="B250" s="147"/>
      <c r="C250" s="147"/>
      <c r="D250" s="147"/>
      <c r="E250" s="147"/>
      <c r="F250" s="147"/>
      <c r="G250" s="147"/>
      <c r="H250" s="160"/>
      <c r="I250" s="147"/>
      <c r="J250" s="147"/>
      <c r="K250" s="147"/>
    </row>
    <row r="251" spans="1:11" x14ac:dyDescent="0.2">
      <c r="A251" s="147"/>
      <c r="B251" s="147"/>
      <c r="C251" s="147"/>
      <c r="D251" s="147"/>
      <c r="E251" s="147"/>
      <c r="F251" s="147"/>
      <c r="G251" s="147"/>
      <c r="H251" s="160"/>
      <c r="I251" s="147"/>
      <c r="J251" s="147"/>
      <c r="K251" s="147"/>
    </row>
    <row r="252" spans="1:11" x14ac:dyDescent="0.2">
      <c r="A252" s="147"/>
      <c r="B252" s="147"/>
      <c r="C252" s="147"/>
      <c r="D252" s="147"/>
      <c r="E252" s="147"/>
      <c r="F252" s="147"/>
      <c r="G252" s="147"/>
      <c r="H252" s="160"/>
      <c r="I252" s="147"/>
      <c r="J252" s="147"/>
      <c r="K252" s="147"/>
    </row>
    <row r="253" spans="1:11" x14ac:dyDescent="0.2">
      <c r="A253" s="147"/>
      <c r="B253" s="147"/>
      <c r="C253" s="147"/>
      <c r="D253" s="147"/>
      <c r="E253" s="147"/>
      <c r="F253" s="147"/>
      <c r="G253" s="147"/>
      <c r="H253" s="160"/>
      <c r="I253" s="147"/>
      <c r="J253" s="147"/>
      <c r="K253" s="147"/>
    </row>
    <row r="254" spans="1:11" x14ac:dyDescent="0.2">
      <c r="A254" s="147"/>
      <c r="B254" s="147"/>
      <c r="C254" s="147"/>
      <c r="D254" s="147"/>
      <c r="E254" s="147"/>
      <c r="F254" s="147"/>
      <c r="G254" s="147"/>
      <c r="H254" s="160"/>
      <c r="I254" s="147"/>
      <c r="J254" s="147"/>
      <c r="K254" s="147"/>
    </row>
    <row r="255" spans="1:11" x14ac:dyDescent="0.2">
      <c r="A255" s="147"/>
      <c r="B255" s="147"/>
      <c r="C255" s="147"/>
      <c r="D255" s="147"/>
      <c r="E255" s="147"/>
      <c r="F255" s="147"/>
      <c r="G255" s="147"/>
      <c r="H255" s="160"/>
      <c r="I255" s="147"/>
      <c r="J255" s="147"/>
      <c r="K255" s="147"/>
    </row>
    <row r="256" spans="1:11" x14ac:dyDescent="0.2">
      <c r="A256" s="147"/>
      <c r="B256" s="147"/>
      <c r="C256" s="147"/>
      <c r="D256" s="147"/>
      <c r="E256" s="147"/>
      <c r="F256" s="147"/>
      <c r="G256" s="147"/>
      <c r="H256" s="160"/>
      <c r="I256" s="147"/>
      <c r="J256" s="147"/>
      <c r="K256" s="147"/>
    </row>
    <row r="257" spans="1:11" x14ac:dyDescent="0.2">
      <c r="A257" s="147"/>
      <c r="B257" s="147"/>
      <c r="C257" s="147"/>
      <c r="D257" s="147"/>
      <c r="E257" s="147"/>
      <c r="F257" s="147"/>
      <c r="G257" s="147"/>
      <c r="H257" s="160"/>
      <c r="I257" s="147"/>
      <c r="J257" s="147"/>
      <c r="K257" s="147"/>
    </row>
    <row r="258" spans="1:11" x14ac:dyDescent="0.2">
      <c r="A258" s="147"/>
      <c r="B258" s="147"/>
      <c r="C258" s="147"/>
      <c r="D258" s="147"/>
      <c r="E258" s="147"/>
      <c r="F258" s="147"/>
      <c r="G258" s="147"/>
      <c r="H258" s="160"/>
      <c r="I258" s="147"/>
      <c r="J258" s="147"/>
      <c r="K258" s="147"/>
    </row>
    <row r="259" spans="1:11" x14ac:dyDescent="0.2">
      <c r="A259" s="147"/>
      <c r="B259" s="147"/>
      <c r="C259" s="147"/>
      <c r="D259" s="147"/>
      <c r="E259" s="147"/>
      <c r="F259" s="147"/>
      <c r="G259" s="147"/>
      <c r="H259" s="160"/>
      <c r="I259" s="147"/>
      <c r="J259" s="147"/>
      <c r="K259" s="147"/>
    </row>
    <row r="260" spans="1:11" x14ac:dyDescent="0.2">
      <c r="A260" s="147"/>
      <c r="B260" s="147"/>
      <c r="C260" s="147"/>
      <c r="D260" s="147"/>
      <c r="E260" s="147"/>
      <c r="F260" s="147"/>
      <c r="G260" s="147"/>
      <c r="H260" s="160"/>
      <c r="I260" s="147"/>
      <c r="J260" s="147"/>
      <c r="K260" s="147"/>
    </row>
    <row r="261" spans="1:11" x14ac:dyDescent="0.2">
      <c r="A261" s="147"/>
      <c r="B261" s="147"/>
      <c r="C261" s="147"/>
      <c r="D261" s="147"/>
      <c r="E261" s="147"/>
      <c r="F261" s="147"/>
      <c r="G261" s="147"/>
      <c r="H261" s="160"/>
      <c r="I261" s="147"/>
      <c r="J261" s="147"/>
      <c r="K261" s="147"/>
    </row>
    <row r="262" spans="1:11" x14ac:dyDescent="0.2">
      <c r="A262" s="147"/>
      <c r="B262" s="147"/>
      <c r="C262" s="147"/>
      <c r="D262" s="147"/>
      <c r="E262" s="147"/>
      <c r="F262" s="147"/>
      <c r="G262" s="147"/>
      <c r="H262" s="160"/>
      <c r="I262" s="147"/>
      <c r="J262" s="147"/>
      <c r="K262" s="147"/>
    </row>
    <row r="263" spans="1:11" x14ac:dyDescent="0.2">
      <c r="A263" s="147"/>
      <c r="B263" s="147"/>
      <c r="C263" s="147"/>
      <c r="D263" s="147"/>
      <c r="E263" s="147"/>
      <c r="F263" s="147"/>
      <c r="G263" s="147"/>
      <c r="H263" s="160"/>
      <c r="I263" s="147"/>
      <c r="J263" s="147"/>
      <c r="K263" s="147"/>
    </row>
    <row r="264" spans="1:11" x14ac:dyDescent="0.2">
      <c r="A264" s="147"/>
      <c r="B264" s="147"/>
      <c r="C264" s="147"/>
      <c r="D264" s="147"/>
      <c r="E264" s="147"/>
      <c r="F264" s="147"/>
      <c r="G264" s="147"/>
      <c r="H264" s="160"/>
      <c r="I264" s="147"/>
      <c r="J264" s="147"/>
      <c r="K264" s="147"/>
    </row>
    <row r="265" spans="1:11" x14ac:dyDescent="0.2">
      <c r="A265" s="147"/>
      <c r="B265" s="147"/>
      <c r="C265" s="147"/>
      <c r="D265" s="147"/>
      <c r="E265" s="147"/>
      <c r="F265" s="147"/>
      <c r="G265" s="147"/>
      <c r="H265" s="160"/>
      <c r="I265" s="147"/>
      <c r="J265" s="147"/>
      <c r="K265" s="147"/>
    </row>
    <row r="266" spans="1:11" x14ac:dyDescent="0.2">
      <c r="A266" s="147"/>
      <c r="B266" s="147"/>
      <c r="C266" s="147"/>
      <c r="D266" s="147"/>
      <c r="E266" s="147"/>
      <c r="F266" s="147"/>
      <c r="G266" s="147"/>
      <c r="H266" s="160"/>
      <c r="I266" s="147"/>
      <c r="J266" s="147"/>
      <c r="K266" s="147"/>
    </row>
    <row r="267" spans="1:11" x14ac:dyDescent="0.2">
      <c r="A267" s="147"/>
      <c r="B267" s="147"/>
      <c r="C267" s="147"/>
      <c r="D267" s="147"/>
      <c r="E267" s="147"/>
      <c r="F267" s="147"/>
      <c r="G267" s="147"/>
      <c r="H267" s="160"/>
      <c r="I267" s="147"/>
      <c r="J267" s="147"/>
      <c r="K267" s="147"/>
    </row>
    <row r="268" spans="1:11" x14ac:dyDescent="0.2">
      <c r="A268" s="147"/>
      <c r="B268" s="147"/>
      <c r="C268" s="147"/>
      <c r="D268" s="147"/>
      <c r="E268" s="147"/>
      <c r="F268" s="147"/>
      <c r="G268" s="147"/>
      <c r="H268" s="160"/>
      <c r="I268" s="147"/>
      <c r="J268" s="147"/>
      <c r="K268" s="147"/>
    </row>
    <row r="269" spans="1:11" x14ac:dyDescent="0.2">
      <c r="A269" s="147"/>
      <c r="B269" s="147"/>
      <c r="C269" s="147"/>
      <c r="D269" s="147"/>
      <c r="E269" s="147"/>
      <c r="F269" s="147"/>
      <c r="G269" s="147"/>
      <c r="H269" s="160"/>
      <c r="I269" s="147"/>
      <c r="J269" s="147"/>
      <c r="K269" s="147"/>
    </row>
    <row r="270" spans="1:11" x14ac:dyDescent="0.2">
      <c r="A270" s="147"/>
      <c r="B270" s="147"/>
      <c r="C270" s="147"/>
      <c r="D270" s="147"/>
      <c r="E270" s="147"/>
      <c r="F270" s="147"/>
      <c r="G270" s="147"/>
      <c r="H270" s="160"/>
      <c r="I270" s="147"/>
      <c r="J270" s="147"/>
      <c r="K270" s="147"/>
    </row>
    <row r="271" spans="1:11" x14ac:dyDescent="0.2">
      <c r="A271" s="147"/>
      <c r="B271" s="147"/>
      <c r="C271" s="147"/>
      <c r="D271" s="147"/>
      <c r="E271" s="147"/>
      <c r="F271" s="147"/>
      <c r="G271" s="147"/>
      <c r="H271" s="160"/>
      <c r="I271" s="147"/>
      <c r="J271" s="147"/>
      <c r="K271" s="147"/>
    </row>
    <row r="272" spans="1:11" x14ac:dyDescent="0.2">
      <c r="A272" s="147"/>
      <c r="B272" s="147"/>
      <c r="C272" s="147"/>
      <c r="D272" s="147"/>
      <c r="E272" s="147"/>
      <c r="F272" s="147"/>
      <c r="G272" s="147"/>
      <c r="H272" s="160"/>
      <c r="I272" s="147"/>
      <c r="J272" s="147"/>
      <c r="K272" s="147"/>
    </row>
    <row r="273" spans="1:11" x14ac:dyDescent="0.2">
      <c r="A273" s="147"/>
      <c r="B273" s="147"/>
      <c r="C273" s="147"/>
      <c r="D273" s="147"/>
      <c r="E273" s="147"/>
      <c r="F273" s="147"/>
      <c r="G273" s="147"/>
      <c r="H273" s="160"/>
      <c r="I273" s="147"/>
      <c r="J273" s="147"/>
      <c r="K273" s="147"/>
    </row>
    <row r="274" spans="1:11" x14ac:dyDescent="0.2">
      <c r="A274" s="147"/>
      <c r="B274" s="147"/>
      <c r="C274" s="147"/>
      <c r="D274" s="147"/>
      <c r="E274" s="147"/>
      <c r="F274" s="147"/>
      <c r="G274" s="147"/>
      <c r="H274" s="160"/>
      <c r="I274" s="147"/>
      <c r="J274" s="147"/>
      <c r="K274" s="147"/>
    </row>
    <row r="275" spans="1:11" x14ac:dyDescent="0.2">
      <c r="A275" s="147"/>
      <c r="B275" s="147"/>
      <c r="C275" s="147"/>
      <c r="D275" s="147"/>
      <c r="E275" s="147"/>
      <c r="F275" s="147"/>
      <c r="G275" s="147"/>
      <c r="H275" s="160"/>
      <c r="I275" s="147"/>
      <c r="J275" s="147"/>
      <c r="K275" s="147"/>
    </row>
    <row r="276" spans="1:11" x14ac:dyDescent="0.2">
      <c r="A276" s="147"/>
      <c r="B276" s="147"/>
      <c r="C276" s="147"/>
      <c r="D276" s="147"/>
      <c r="E276" s="147"/>
      <c r="F276" s="147"/>
      <c r="G276" s="147"/>
      <c r="H276" s="160"/>
      <c r="I276" s="147"/>
      <c r="J276" s="147"/>
      <c r="K276" s="147"/>
    </row>
    <row r="277" spans="1:11" x14ac:dyDescent="0.2">
      <c r="A277" s="147"/>
      <c r="B277" s="147"/>
      <c r="C277" s="147"/>
      <c r="D277" s="147"/>
      <c r="E277" s="147"/>
      <c r="F277" s="147"/>
      <c r="G277" s="147"/>
      <c r="H277" s="160"/>
      <c r="I277" s="147"/>
      <c r="J277" s="147"/>
      <c r="K277" s="147"/>
    </row>
    <row r="278" spans="1:11" x14ac:dyDescent="0.2">
      <c r="A278" s="147"/>
      <c r="B278" s="147"/>
      <c r="C278" s="147"/>
      <c r="D278" s="147"/>
      <c r="E278" s="147"/>
      <c r="F278" s="147"/>
      <c r="G278" s="147"/>
      <c r="H278" s="160"/>
      <c r="I278" s="147"/>
      <c r="J278" s="147"/>
      <c r="K278" s="147"/>
    </row>
    <row r="279" spans="1:11" x14ac:dyDescent="0.2">
      <c r="A279" s="147"/>
      <c r="B279" s="147"/>
      <c r="C279" s="147"/>
      <c r="D279" s="147"/>
      <c r="E279" s="147"/>
      <c r="F279" s="147"/>
      <c r="G279" s="147"/>
      <c r="H279" s="160"/>
      <c r="I279" s="147"/>
      <c r="J279" s="147"/>
      <c r="K279" s="147"/>
    </row>
    <row r="280" spans="1:11" x14ac:dyDescent="0.2">
      <c r="A280" s="147"/>
      <c r="B280" s="147"/>
      <c r="C280" s="147"/>
      <c r="D280" s="147"/>
      <c r="E280" s="147"/>
      <c r="F280" s="147"/>
      <c r="G280" s="147"/>
      <c r="H280" s="160"/>
      <c r="I280" s="147"/>
      <c r="J280" s="147"/>
      <c r="K280" s="147"/>
    </row>
    <row r="281" spans="1:11" x14ac:dyDescent="0.2">
      <c r="A281" s="147"/>
      <c r="B281" s="147"/>
      <c r="C281" s="147"/>
      <c r="D281" s="147"/>
      <c r="E281" s="147"/>
      <c r="F281" s="147"/>
      <c r="G281" s="147"/>
      <c r="H281" s="160"/>
      <c r="I281" s="147"/>
      <c r="J281" s="147"/>
      <c r="K281" s="147"/>
    </row>
    <row r="282" spans="1:11" x14ac:dyDescent="0.2">
      <c r="A282" s="147"/>
      <c r="B282" s="147"/>
      <c r="C282" s="147"/>
      <c r="D282" s="147"/>
      <c r="E282" s="147"/>
      <c r="F282" s="147"/>
      <c r="G282" s="147"/>
      <c r="H282" s="160"/>
      <c r="I282" s="147"/>
      <c r="J282" s="147"/>
      <c r="K282" s="147"/>
    </row>
    <row r="283" spans="1:11" x14ac:dyDescent="0.2">
      <c r="A283" s="147"/>
      <c r="B283" s="147"/>
      <c r="C283" s="147"/>
      <c r="D283" s="147"/>
      <c r="E283" s="147"/>
      <c r="F283" s="147"/>
      <c r="G283" s="147"/>
      <c r="H283" s="160"/>
      <c r="I283" s="147"/>
      <c r="J283" s="147"/>
      <c r="K283" s="147"/>
    </row>
    <row r="284" spans="1:11" x14ac:dyDescent="0.2">
      <c r="A284" s="147"/>
      <c r="B284" s="147"/>
      <c r="C284" s="147"/>
      <c r="D284" s="147"/>
      <c r="E284" s="147"/>
      <c r="F284" s="147"/>
      <c r="G284" s="147"/>
      <c r="H284" s="160"/>
      <c r="I284" s="147"/>
      <c r="J284" s="147"/>
      <c r="K284" s="147"/>
    </row>
    <row r="285" spans="1:11" x14ac:dyDescent="0.2">
      <c r="A285" s="147"/>
      <c r="B285" s="147"/>
      <c r="C285" s="147"/>
      <c r="D285" s="147"/>
      <c r="E285" s="147"/>
      <c r="F285" s="147"/>
      <c r="G285" s="147"/>
      <c r="H285" s="160"/>
      <c r="I285" s="147"/>
      <c r="J285" s="147"/>
      <c r="K285" s="147"/>
    </row>
    <row r="286" spans="1:11" x14ac:dyDescent="0.2">
      <c r="A286" s="147"/>
      <c r="B286" s="147"/>
      <c r="C286" s="147"/>
      <c r="D286" s="147"/>
      <c r="E286" s="147"/>
      <c r="F286" s="147"/>
      <c r="G286" s="147"/>
      <c r="H286" s="160"/>
      <c r="I286" s="147"/>
      <c r="J286" s="147"/>
      <c r="K286" s="147"/>
    </row>
    <row r="287" spans="1:11" x14ac:dyDescent="0.2">
      <c r="A287" s="147"/>
      <c r="B287" s="147"/>
      <c r="C287" s="147"/>
      <c r="D287" s="147"/>
      <c r="E287" s="147"/>
      <c r="F287" s="147"/>
      <c r="G287" s="147"/>
      <c r="H287" s="160"/>
      <c r="I287" s="147"/>
      <c r="J287" s="147"/>
      <c r="K287" s="147"/>
    </row>
    <row r="288" spans="1:11" x14ac:dyDescent="0.2">
      <c r="A288" s="147"/>
      <c r="B288" s="147"/>
      <c r="C288" s="147"/>
      <c r="D288" s="147"/>
      <c r="E288" s="147"/>
      <c r="F288" s="147"/>
      <c r="G288" s="147"/>
      <c r="H288" s="160"/>
      <c r="I288" s="147"/>
      <c r="J288" s="147"/>
      <c r="K288" s="147"/>
    </row>
    <row r="289" spans="1:11" x14ac:dyDescent="0.2">
      <c r="A289" s="147"/>
      <c r="B289" s="147"/>
      <c r="C289" s="147"/>
      <c r="D289" s="147"/>
      <c r="E289" s="147"/>
      <c r="F289" s="147"/>
      <c r="G289" s="147"/>
      <c r="H289" s="160"/>
      <c r="I289" s="147"/>
      <c r="J289" s="147"/>
      <c r="K289" s="147"/>
    </row>
    <row r="290" spans="1:11" x14ac:dyDescent="0.2">
      <c r="A290" s="147"/>
      <c r="B290" s="147"/>
      <c r="C290" s="147"/>
      <c r="D290" s="147"/>
      <c r="E290" s="147"/>
      <c r="F290" s="147"/>
      <c r="G290" s="147"/>
      <c r="H290" s="160"/>
      <c r="I290" s="147"/>
      <c r="J290" s="147"/>
      <c r="K290" s="147"/>
    </row>
    <row r="291" spans="1:11" x14ac:dyDescent="0.2">
      <c r="A291" s="147"/>
      <c r="B291" s="147"/>
      <c r="C291" s="147"/>
      <c r="D291" s="147"/>
      <c r="E291" s="147"/>
      <c r="F291" s="147"/>
      <c r="G291" s="147"/>
      <c r="H291" s="160"/>
      <c r="I291" s="147"/>
      <c r="J291" s="147"/>
      <c r="K291" s="147"/>
    </row>
    <row r="292" spans="1:11" x14ac:dyDescent="0.2">
      <c r="A292" s="147"/>
      <c r="B292" s="147"/>
      <c r="C292" s="147"/>
      <c r="D292" s="147"/>
      <c r="E292" s="147"/>
      <c r="F292" s="147"/>
      <c r="G292" s="147"/>
      <c r="H292" s="160"/>
      <c r="I292" s="147"/>
      <c r="J292" s="147"/>
      <c r="K292" s="147"/>
    </row>
    <row r="293" spans="1:11" x14ac:dyDescent="0.2">
      <c r="A293" s="147"/>
      <c r="B293" s="147"/>
      <c r="C293" s="147"/>
      <c r="D293" s="147"/>
      <c r="E293" s="147"/>
      <c r="F293" s="147"/>
      <c r="G293" s="147"/>
      <c r="H293" s="160"/>
      <c r="I293" s="147"/>
      <c r="J293" s="147"/>
      <c r="K293" s="147"/>
    </row>
    <row r="294" spans="1:11" x14ac:dyDescent="0.2">
      <c r="A294" s="147"/>
      <c r="B294" s="147"/>
      <c r="C294" s="147"/>
      <c r="D294" s="147"/>
      <c r="E294" s="147"/>
      <c r="F294" s="147"/>
      <c r="G294" s="147"/>
      <c r="H294" s="160"/>
      <c r="I294" s="147"/>
      <c r="J294" s="147"/>
      <c r="K294" s="147"/>
    </row>
    <row r="295" spans="1:11" x14ac:dyDescent="0.2">
      <c r="A295" s="147"/>
      <c r="B295" s="147"/>
      <c r="C295" s="147"/>
      <c r="D295" s="147"/>
      <c r="E295" s="147"/>
      <c r="F295" s="147"/>
      <c r="G295" s="147"/>
      <c r="H295" s="160"/>
      <c r="I295" s="147"/>
      <c r="J295" s="147"/>
      <c r="K295" s="147"/>
    </row>
    <row r="296" spans="1:11" x14ac:dyDescent="0.2">
      <c r="A296" s="147"/>
      <c r="B296" s="147"/>
      <c r="C296" s="147"/>
      <c r="D296" s="147"/>
      <c r="E296" s="147"/>
      <c r="F296" s="147"/>
      <c r="G296" s="147"/>
      <c r="H296" s="160"/>
      <c r="I296" s="147"/>
      <c r="J296" s="147"/>
      <c r="K296" s="147"/>
    </row>
    <row r="297" spans="1:11" x14ac:dyDescent="0.2">
      <c r="A297" s="147"/>
      <c r="B297" s="147"/>
      <c r="C297" s="147"/>
      <c r="D297" s="147"/>
      <c r="E297" s="147"/>
      <c r="F297" s="147"/>
      <c r="G297" s="147"/>
      <c r="H297" s="160"/>
      <c r="I297" s="147"/>
      <c r="J297" s="147"/>
      <c r="K297" s="147"/>
    </row>
    <row r="298" spans="1:11" x14ac:dyDescent="0.2">
      <c r="A298" s="147"/>
      <c r="B298" s="147"/>
      <c r="C298" s="147"/>
      <c r="D298" s="147"/>
      <c r="E298" s="147"/>
      <c r="F298" s="147"/>
      <c r="G298" s="147"/>
      <c r="H298" s="160"/>
      <c r="I298" s="147"/>
      <c r="J298" s="147"/>
      <c r="K298" s="147"/>
    </row>
    <row r="299" spans="1:11" x14ac:dyDescent="0.2">
      <c r="A299" s="147"/>
      <c r="B299" s="147"/>
      <c r="C299" s="147"/>
      <c r="D299" s="147"/>
      <c r="E299" s="147"/>
      <c r="F299" s="147"/>
      <c r="G299" s="147"/>
      <c r="H299" s="160"/>
      <c r="I299" s="147"/>
      <c r="J299" s="147"/>
      <c r="K299" s="147"/>
    </row>
    <row r="300" spans="1:11" x14ac:dyDescent="0.2">
      <c r="A300" s="147"/>
      <c r="B300" s="147"/>
      <c r="C300" s="147"/>
      <c r="D300" s="147"/>
      <c r="E300" s="147"/>
      <c r="F300" s="147"/>
      <c r="G300" s="147"/>
      <c r="H300" s="160"/>
      <c r="I300" s="147"/>
      <c r="J300" s="147"/>
      <c r="K300" s="147"/>
    </row>
    <row r="301" spans="1:11" x14ac:dyDescent="0.2">
      <c r="A301" s="147"/>
      <c r="B301" s="147"/>
      <c r="C301" s="147"/>
      <c r="D301" s="147"/>
      <c r="E301" s="147"/>
      <c r="F301" s="147"/>
      <c r="G301" s="147"/>
      <c r="H301" s="160"/>
      <c r="I301" s="147"/>
      <c r="J301" s="147"/>
      <c r="K301" s="147"/>
    </row>
    <row r="302" spans="1:11" x14ac:dyDescent="0.2">
      <c r="A302" s="147"/>
      <c r="B302" s="147"/>
      <c r="C302" s="147"/>
      <c r="D302" s="147"/>
      <c r="E302" s="147"/>
      <c r="F302" s="147"/>
      <c r="G302" s="147"/>
      <c r="H302" s="160"/>
      <c r="I302" s="147"/>
      <c r="J302" s="147"/>
      <c r="K302" s="147"/>
    </row>
    <row r="303" spans="1:11" x14ac:dyDescent="0.2">
      <c r="A303" s="147"/>
      <c r="B303" s="147"/>
      <c r="C303" s="147"/>
      <c r="D303" s="147"/>
      <c r="E303" s="147"/>
      <c r="F303" s="147"/>
      <c r="G303" s="147"/>
      <c r="H303" s="160"/>
      <c r="I303" s="147"/>
      <c r="J303" s="147"/>
      <c r="K303" s="147"/>
    </row>
    <row r="304" spans="1:11" x14ac:dyDescent="0.2">
      <c r="A304" s="147"/>
      <c r="B304" s="147"/>
      <c r="C304" s="147"/>
      <c r="D304" s="147"/>
      <c r="E304" s="147"/>
      <c r="F304" s="147"/>
      <c r="G304" s="147"/>
      <c r="H304" s="160"/>
      <c r="I304" s="147"/>
      <c r="J304" s="147"/>
      <c r="K304" s="147"/>
    </row>
    <row r="305" spans="1:11" x14ac:dyDescent="0.2">
      <c r="A305" s="147"/>
      <c r="B305" s="147"/>
      <c r="C305" s="147"/>
      <c r="D305" s="147"/>
      <c r="E305" s="147"/>
      <c r="F305" s="147"/>
      <c r="G305" s="147"/>
      <c r="H305" s="160"/>
      <c r="I305" s="147"/>
      <c r="J305" s="147"/>
      <c r="K305" s="147"/>
    </row>
    <row r="306" spans="1:11" x14ac:dyDescent="0.2">
      <c r="A306" s="147"/>
      <c r="B306" s="147"/>
      <c r="C306" s="147"/>
      <c r="D306" s="147"/>
      <c r="E306" s="147"/>
      <c r="F306" s="147"/>
      <c r="G306" s="147"/>
      <c r="H306" s="160"/>
      <c r="I306" s="147"/>
      <c r="J306" s="147"/>
      <c r="K306" s="147"/>
    </row>
    <row r="307" spans="1:11" x14ac:dyDescent="0.2">
      <c r="A307" s="147"/>
      <c r="B307" s="147"/>
      <c r="C307" s="147"/>
      <c r="D307" s="147"/>
      <c r="E307" s="147"/>
      <c r="F307" s="147"/>
      <c r="G307" s="147"/>
      <c r="H307" s="160"/>
      <c r="I307" s="147"/>
      <c r="J307" s="147"/>
      <c r="K307" s="147"/>
    </row>
    <row r="308" spans="1:11" x14ac:dyDescent="0.2">
      <c r="A308" s="147"/>
      <c r="B308" s="147"/>
      <c r="C308" s="147"/>
      <c r="D308" s="147"/>
      <c r="E308" s="147"/>
      <c r="F308" s="147"/>
      <c r="G308" s="147"/>
      <c r="H308" s="160"/>
      <c r="I308" s="147"/>
      <c r="J308" s="147"/>
      <c r="K308" s="147"/>
    </row>
    <row r="309" spans="1:11" x14ac:dyDescent="0.2">
      <c r="A309" s="147"/>
      <c r="B309" s="147"/>
      <c r="C309" s="147"/>
      <c r="D309" s="147"/>
      <c r="E309" s="147"/>
      <c r="F309" s="147"/>
      <c r="G309" s="147"/>
      <c r="H309" s="160"/>
      <c r="I309" s="147"/>
      <c r="J309" s="147"/>
      <c r="K309" s="147"/>
    </row>
    <row r="310" spans="1:11" x14ac:dyDescent="0.2">
      <c r="A310" s="147"/>
      <c r="B310" s="147"/>
      <c r="C310" s="147"/>
      <c r="D310" s="147"/>
      <c r="E310" s="147"/>
      <c r="F310" s="147"/>
      <c r="G310" s="147"/>
      <c r="H310" s="160"/>
      <c r="I310" s="147"/>
      <c r="J310" s="147"/>
      <c r="K310" s="147"/>
    </row>
    <row r="311" spans="1:11" x14ac:dyDescent="0.2">
      <c r="A311" s="147"/>
      <c r="B311" s="147"/>
      <c r="C311" s="147"/>
      <c r="D311" s="147"/>
      <c r="E311" s="147"/>
      <c r="F311" s="147"/>
      <c r="G311" s="147"/>
      <c r="H311" s="160"/>
      <c r="I311" s="147"/>
      <c r="J311" s="147"/>
      <c r="K311" s="147"/>
    </row>
    <row r="312" spans="1:11" x14ac:dyDescent="0.2">
      <c r="A312" s="147"/>
      <c r="B312" s="147"/>
      <c r="C312" s="147"/>
      <c r="D312" s="147"/>
      <c r="E312" s="147"/>
      <c r="F312" s="147"/>
      <c r="G312" s="147"/>
      <c r="H312" s="160"/>
      <c r="I312" s="147"/>
      <c r="J312" s="147"/>
      <c r="K312" s="147"/>
    </row>
    <row r="313" spans="1:11" x14ac:dyDescent="0.2">
      <c r="A313" s="147"/>
      <c r="B313" s="147"/>
      <c r="C313" s="147"/>
      <c r="D313" s="147"/>
      <c r="E313" s="147"/>
      <c r="F313" s="147"/>
      <c r="G313" s="147"/>
      <c r="H313" s="160"/>
      <c r="I313" s="147"/>
      <c r="J313" s="147"/>
      <c r="K313" s="147"/>
    </row>
    <row r="314" spans="1:11" x14ac:dyDescent="0.2">
      <c r="A314" s="147"/>
      <c r="B314" s="147"/>
      <c r="C314" s="147"/>
      <c r="D314" s="147"/>
      <c r="E314" s="147"/>
      <c r="F314" s="147"/>
      <c r="G314" s="147"/>
      <c r="H314" s="160"/>
      <c r="I314" s="147"/>
      <c r="J314" s="147"/>
      <c r="K314" s="147"/>
    </row>
    <row r="315" spans="1:11" x14ac:dyDescent="0.2">
      <c r="A315" s="147"/>
      <c r="B315" s="147"/>
      <c r="C315" s="147"/>
      <c r="D315" s="147"/>
      <c r="E315" s="147"/>
      <c r="F315" s="147"/>
      <c r="G315" s="147"/>
      <c r="H315" s="160"/>
      <c r="I315" s="147"/>
      <c r="J315" s="147"/>
      <c r="K315" s="147"/>
    </row>
    <row r="316" spans="1:11" x14ac:dyDescent="0.2">
      <c r="A316" s="147"/>
      <c r="B316" s="147"/>
      <c r="C316" s="147"/>
      <c r="D316" s="147"/>
      <c r="E316" s="147"/>
      <c r="F316" s="147"/>
      <c r="G316" s="147"/>
      <c r="H316" s="160"/>
      <c r="I316" s="147"/>
      <c r="J316" s="147"/>
      <c r="K316" s="147"/>
    </row>
    <row r="317" spans="1:11" x14ac:dyDescent="0.2">
      <c r="A317" s="147"/>
      <c r="B317" s="147"/>
      <c r="C317" s="147"/>
      <c r="D317" s="147"/>
      <c r="E317" s="147"/>
      <c r="F317" s="147"/>
      <c r="G317" s="147"/>
      <c r="H317" s="160"/>
      <c r="I317" s="147"/>
      <c r="J317" s="147"/>
      <c r="K317" s="147"/>
    </row>
    <row r="318" spans="1:11" x14ac:dyDescent="0.2">
      <c r="A318" s="147"/>
      <c r="B318" s="147"/>
      <c r="C318" s="147"/>
      <c r="D318" s="147"/>
      <c r="E318" s="147"/>
      <c r="F318" s="147"/>
      <c r="G318" s="147"/>
      <c r="H318" s="160"/>
      <c r="I318" s="147"/>
      <c r="J318" s="147"/>
      <c r="K318" s="147"/>
    </row>
    <row r="319" spans="1:11" x14ac:dyDescent="0.2">
      <c r="A319" s="147"/>
      <c r="B319" s="147"/>
      <c r="C319" s="147"/>
      <c r="D319" s="147"/>
      <c r="E319" s="147"/>
      <c r="F319" s="147"/>
      <c r="G319" s="147"/>
      <c r="H319" s="160"/>
      <c r="I319" s="147"/>
      <c r="J319" s="147"/>
      <c r="K319" s="147"/>
    </row>
    <row r="320" spans="1:11" x14ac:dyDescent="0.2">
      <c r="A320" s="147"/>
      <c r="B320" s="147"/>
      <c r="C320" s="147"/>
      <c r="D320" s="147"/>
      <c r="E320" s="147"/>
      <c r="F320" s="147"/>
      <c r="G320" s="147"/>
      <c r="H320" s="160"/>
      <c r="I320" s="147"/>
      <c r="J320" s="147"/>
      <c r="K320" s="147"/>
    </row>
    <row r="321" spans="1:11" x14ac:dyDescent="0.2">
      <c r="A321" s="147"/>
      <c r="B321" s="147"/>
      <c r="C321" s="147"/>
      <c r="D321" s="147"/>
      <c r="E321" s="147"/>
      <c r="F321" s="147"/>
      <c r="G321" s="147"/>
      <c r="H321" s="160"/>
      <c r="I321" s="147"/>
      <c r="J321" s="147"/>
      <c r="K321" s="147"/>
    </row>
    <row r="322" spans="1:11" x14ac:dyDescent="0.2">
      <c r="A322" s="147"/>
      <c r="B322" s="147"/>
      <c r="C322" s="147"/>
      <c r="D322" s="147"/>
      <c r="E322" s="147"/>
      <c r="F322" s="147"/>
      <c r="G322" s="147"/>
      <c r="H322" s="160"/>
      <c r="I322" s="147"/>
      <c r="J322" s="147"/>
      <c r="K322" s="147"/>
    </row>
    <row r="323" spans="1:11" x14ac:dyDescent="0.2">
      <c r="A323" s="147"/>
      <c r="B323" s="147"/>
      <c r="C323" s="147"/>
      <c r="D323" s="147"/>
      <c r="E323" s="147"/>
      <c r="F323" s="147"/>
      <c r="G323" s="147"/>
      <c r="H323" s="160"/>
      <c r="I323" s="147"/>
      <c r="J323" s="147"/>
      <c r="K323" s="147"/>
    </row>
    <row r="324" spans="1:11" x14ac:dyDescent="0.2">
      <c r="A324" s="147"/>
      <c r="B324" s="147"/>
      <c r="C324" s="147"/>
      <c r="D324" s="147"/>
      <c r="E324" s="147"/>
      <c r="F324" s="147"/>
      <c r="G324" s="147"/>
      <c r="H324" s="160"/>
      <c r="I324" s="147"/>
      <c r="J324" s="147"/>
      <c r="K324" s="147"/>
    </row>
    <row r="325" spans="1:11" x14ac:dyDescent="0.2">
      <c r="A325" s="147"/>
      <c r="B325" s="147"/>
      <c r="C325" s="147"/>
      <c r="D325" s="147"/>
      <c r="E325" s="147"/>
      <c r="F325" s="147"/>
      <c r="G325" s="147"/>
      <c r="H325" s="160"/>
      <c r="I325" s="147"/>
      <c r="J325" s="147"/>
      <c r="K325" s="147"/>
    </row>
    <row r="326" spans="1:11" x14ac:dyDescent="0.2">
      <c r="A326" s="147"/>
      <c r="B326" s="147"/>
      <c r="C326" s="147"/>
      <c r="D326" s="147"/>
      <c r="E326" s="147"/>
      <c r="F326" s="147"/>
      <c r="G326" s="147"/>
      <c r="H326" s="160"/>
      <c r="I326" s="147"/>
      <c r="J326" s="147"/>
      <c r="K326" s="147"/>
    </row>
    <row r="327" spans="1:11" x14ac:dyDescent="0.2">
      <c r="A327" s="147"/>
      <c r="B327" s="147"/>
      <c r="C327" s="147"/>
      <c r="D327" s="147"/>
      <c r="E327" s="147"/>
      <c r="F327" s="147"/>
      <c r="G327" s="147"/>
      <c r="H327" s="160"/>
      <c r="I327" s="147"/>
      <c r="J327" s="147"/>
      <c r="K327" s="147"/>
    </row>
    <row r="328" spans="1:11" x14ac:dyDescent="0.2">
      <c r="A328" s="147"/>
      <c r="B328" s="147"/>
      <c r="C328" s="147"/>
      <c r="D328" s="147"/>
      <c r="E328" s="147"/>
      <c r="F328" s="147"/>
      <c r="G328" s="147"/>
      <c r="H328" s="160"/>
      <c r="I328" s="147"/>
      <c r="J328" s="147"/>
      <c r="K328" s="147"/>
    </row>
    <row r="329" spans="1:11" x14ac:dyDescent="0.2">
      <c r="A329" s="147"/>
      <c r="B329" s="147"/>
      <c r="C329" s="147"/>
      <c r="D329" s="147"/>
      <c r="E329" s="147"/>
      <c r="F329" s="147"/>
      <c r="G329" s="147"/>
      <c r="H329" s="160"/>
      <c r="I329" s="147"/>
      <c r="J329" s="147"/>
      <c r="K329" s="147"/>
    </row>
    <row r="330" spans="1:11" x14ac:dyDescent="0.2">
      <c r="A330" s="147"/>
      <c r="B330" s="147"/>
      <c r="C330" s="147"/>
      <c r="D330" s="147"/>
      <c r="E330" s="147"/>
      <c r="F330" s="147"/>
      <c r="G330" s="147"/>
      <c r="H330" s="160"/>
      <c r="I330" s="147"/>
      <c r="J330" s="147"/>
      <c r="K330" s="147"/>
    </row>
    <row r="331" spans="1:11" x14ac:dyDescent="0.2">
      <c r="A331" s="147"/>
      <c r="B331" s="147"/>
      <c r="C331" s="147"/>
      <c r="D331" s="147"/>
      <c r="E331" s="147"/>
      <c r="F331" s="147"/>
      <c r="G331" s="147"/>
      <c r="H331" s="160"/>
      <c r="I331" s="147"/>
      <c r="J331" s="147"/>
      <c r="K331" s="147"/>
    </row>
    <row r="332" spans="1:11" x14ac:dyDescent="0.2">
      <c r="A332" s="147"/>
      <c r="B332" s="147"/>
      <c r="C332" s="147"/>
      <c r="D332" s="147"/>
      <c r="E332" s="147"/>
      <c r="F332" s="147"/>
      <c r="G332" s="147"/>
      <c r="H332" s="160"/>
      <c r="I332" s="147"/>
      <c r="J332" s="147"/>
      <c r="K332" s="147"/>
    </row>
    <row r="333" spans="1:11" x14ac:dyDescent="0.2">
      <c r="A333" s="147"/>
      <c r="B333" s="147"/>
      <c r="C333" s="147"/>
      <c r="D333" s="147"/>
      <c r="E333" s="147"/>
      <c r="F333" s="147"/>
      <c r="G333" s="147"/>
      <c r="H333" s="160"/>
      <c r="I333" s="147"/>
      <c r="J333" s="147"/>
      <c r="K333" s="147"/>
    </row>
    <row r="334" spans="1:11" x14ac:dyDescent="0.2">
      <c r="A334" s="147"/>
      <c r="B334" s="147"/>
      <c r="C334" s="147"/>
      <c r="D334" s="147"/>
      <c r="E334" s="147"/>
      <c r="F334" s="147"/>
      <c r="G334" s="147"/>
      <c r="H334" s="160"/>
      <c r="I334" s="147"/>
      <c r="J334" s="147"/>
      <c r="K334" s="147"/>
    </row>
    <row r="335" spans="1:11" x14ac:dyDescent="0.2">
      <c r="A335" s="147"/>
      <c r="B335" s="147"/>
      <c r="C335" s="147"/>
      <c r="D335" s="147"/>
      <c r="E335" s="147"/>
      <c r="F335" s="147"/>
      <c r="G335" s="147"/>
      <c r="H335" s="160"/>
      <c r="I335" s="147"/>
      <c r="J335" s="147"/>
      <c r="K335" s="147"/>
    </row>
    <row r="336" spans="1:11" x14ac:dyDescent="0.2">
      <c r="A336" s="147"/>
      <c r="B336" s="147"/>
      <c r="C336" s="147"/>
      <c r="D336" s="147"/>
      <c r="E336" s="147"/>
      <c r="F336" s="147"/>
      <c r="G336" s="147"/>
      <c r="H336" s="160"/>
      <c r="I336" s="147"/>
      <c r="J336" s="147"/>
      <c r="K336" s="147"/>
    </row>
    <row r="337" spans="1:11" x14ac:dyDescent="0.2">
      <c r="A337" s="147"/>
      <c r="B337" s="147"/>
      <c r="C337" s="147"/>
      <c r="D337" s="147"/>
      <c r="E337" s="147"/>
      <c r="F337" s="147"/>
      <c r="G337" s="147"/>
      <c r="H337" s="160"/>
      <c r="I337" s="147"/>
      <c r="J337" s="147"/>
      <c r="K337" s="147"/>
    </row>
    <row r="338" spans="1:11" x14ac:dyDescent="0.2">
      <c r="A338" s="147"/>
      <c r="B338" s="147"/>
      <c r="C338" s="147"/>
      <c r="D338" s="147"/>
      <c r="E338" s="147"/>
      <c r="F338" s="147"/>
      <c r="G338" s="147"/>
      <c r="H338" s="160"/>
      <c r="I338" s="147"/>
      <c r="J338" s="147"/>
      <c r="K338" s="147"/>
    </row>
    <row r="339" spans="1:11" x14ac:dyDescent="0.2">
      <c r="A339" s="147"/>
      <c r="B339" s="147"/>
      <c r="C339" s="147"/>
      <c r="D339" s="147"/>
      <c r="E339" s="147"/>
      <c r="F339" s="147"/>
      <c r="G339" s="147"/>
      <c r="H339" s="160"/>
      <c r="I339" s="147"/>
      <c r="J339" s="147"/>
      <c r="K339" s="147"/>
    </row>
    <row r="340" spans="1:11" x14ac:dyDescent="0.2">
      <c r="A340" s="147"/>
      <c r="B340" s="147"/>
      <c r="C340" s="147"/>
      <c r="D340" s="147"/>
      <c r="E340" s="147"/>
      <c r="F340" s="147"/>
      <c r="G340" s="147"/>
      <c r="H340" s="160"/>
      <c r="I340" s="147"/>
      <c r="J340" s="147"/>
      <c r="K340" s="147"/>
    </row>
    <row r="341" spans="1:11" x14ac:dyDescent="0.2">
      <c r="A341" s="147"/>
      <c r="B341" s="147"/>
      <c r="C341" s="147"/>
      <c r="D341" s="147"/>
      <c r="E341" s="147"/>
      <c r="F341" s="147"/>
      <c r="G341" s="147"/>
      <c r="H341" s="160"/>
      <c r="I341" s="147"/>
      <c r="J341" s="147"/>
      <c r="K341" s="147"/>
    </row>
    <row r="342" spans="1:11" x14ac:dyDescent="0.2">
      <c r="A342" s="147"/>
      <c r="B342" s="147"/>
      <c r="C342" s="147"/>
      <c r="D342" s="147"/>
      <c r="E342" s="147"/>
      <c r="F342" s="147"/>
      <c r="G342" s="147"/>
      <c r="H342" s="160"/>
      <c r="I342" s="147"/>
      <c r="J342" s="147"/>
      <c r="K342" s="147"/>
    </row>
    <row r="343" spans="1:11" x14ac:dyDescent="0.2">
      <c r="A343" s="147"/>
      <c r="B343" s="147"/>
      <c r="C343" s="147"/>
      <c r="D343" s="147"/>
      <c r="E343" s="147"/>
      <c r="F343" s="147"/>
      <c r="G343" s="147"/>
      <c r="H343" s="160"/>
      <c r="I343" s="147"/>
      <c r="J343" s="147"/>
      <c r="K343" s="147"/>
    </row>
    <row r="344" spans="1:11" x14ac:dyDescent="0.2">
      <c r="A344" s="147"/>
      <c r="B344" s="147"/>
      <c r="C344" s="147"/>
      <c r="D344" s="147"/>
      <c r="E344" s="147"/>
      <c r="F344" s="147"/>
      <c r="G344" s="147"/>
      <c r="H344" s="160"/>
      <c r="I344" s="147"/>
      <c r="J344" s="147"/>
      <c r="K344" s="147"/>
    </row>
    <row r="345" spans="1:11" x14ac:dyDescent="0.2">
      <c r="A345" s="147"/>
      <c r="B345" s="147"/>
      <c r="C345" s="147"/>
      <c r="D345" s="147"/>
      <c r="E345" s="147"/>
      <c r="F345" s="147"/>
      <c r="G345" s="147"/>
      <c r="H345" s="160"/>
      <c r="I345" s="147"/>
      <c r="J345" s="147"/>
      <c r="K345" s="147"/>
    </row>
    <row r="346" spans="1:11" x14ac:dyDescent="0.2">
      <c r="A346" s="147"/>
      <c r="B346" s="147"/>
      <c r="C346" s="147"/>
      <c r="D346" s="147"/>
      <c r="E346" s="147"/>
      <c r="F346" s="147"/>
      <c r="G346" s="147"/>
      <c r="H346" s="160"/>
      <c r="I346" s="147"/>
      <c r="J346" s="147"/>
      <c r="K346" s="147"/>
    </row>
    <row r="347" spans="1:11" x14ac:dyDescent="0.2">
      <c r="A347" s="147"/>
      <c r="B347" s="147"/>
      <c r="C347" s="147"/>
      <c r="D347" s="147"/>
      <c r="E347" s="147"/>
      <c r="F347" s="147"/>
      <c r="G347" s="147"/>
      <c r="H347" s="160"/>
      <c r="I347" s="147"/>
      <c r="J347" s="147"/>
      <c r="K347" s="147"/>
    </row>
    <row r="348" spans="1:11" x14ac:dyDescent="0.2">
      <c r="A348" s="147"/>
      <c r="B348" s="147"/>
      <c r="C348" s="147"/>
      <c r="D348" s="147"/>
      <c r="E348" s="147"/>
      <c r="F348" s="147"/>
      <c r="G348" s="147"/>
      <c r="H348" s="160"/>
      <c r="I348" s="147"/>
      <c r="J348" s="147"/>
      <c r="K348" s="147"/>
    </row>
    <row r="349" spans="1:11" x14ac:dyDescent="0.2">
      <c r="A349" s="147"/>
      <c r="B349" s="147"/>
      <c r="C349" s="147"/>
      <c r="D349" s="147"/>
      <c r="E349" s="147"/>
      <c r="F349" s="147"/>
      <c r="G349" s="147"/>
      <c r="H349" s="160"/>
      <c r="I349" s="147"/>
      <c r="J349" s="147"/>
      <c r="K349" s="147"/>
    </row>
    <row r="350" spans="1:11" x14ac:dyDescent="0.2">
      <c r="A350" s="147"/>
      <c r="B350" s="147"/>
      <c r="C350" s="147"/>
      <c r="D350" s="147"/>
      <c r="E350" s="147"/>
      <c r="F350" s="147"/>
      <c r="G350" s="147"/>
      <c r="H350" s="160"/>
      <c r="I350" s="147"/>
      <c r="J350" s="147"/>
      <c r="K350" s="147"/>
    </row>
    <row r="351" spans="1:11" x14ac:dyDescent="0.2">
      <c r="A351" s="147"/>
      <c r="B351" s="147"/>
      <c r="C351" s="147"/>
      <c r="D351" s="147"/>
      <c r="E351" s="147"/>
      <c r="F351" s="147"/>
      <c r="G351" s="147"/>
      <c r="H351" s="160"/>
      <c r="I351" s="147"/>
      <c r="J351" s="147"/>
      <c r="K351" s="147"/>
    </row>
    <row r="352" spans="1:11" x14ac:dyDescent="0.2">
      <c r="A352" s="147"/>
      <c r="B352" s="147"/>
      <c r="C352" s="147"/>
      <c r="D352" s="147"/>
      <c r="E352" s="147"/>
      <c r="F352" s="147"/>
      <c r="G352" s="147"/>
      <c r="H352" s="160"/>
      <c r="I352" s="147"/>
      <c r="J352" s="147"/>
      <c r="K352" s="147"/>
    </row>
    <row r="353" spans="1:11" x14ac:dyDescent="0.2">
      <c r="A353" s="147"/>
      <c r="B353" s="147"/>
      <c r="C353" s="147"/>
      <c r="D353" s="147"/>
      <c r="E353" s="147"/>
      <c r="F353" s="147"/>
      <c r="G353" s="147"/>
      <c r="H353" s="160"/>
      <c r="I353" s="147"/>
      <c r="J353" s="147"/>
      <c r="K353" s="147"/>
    </row>
    <row r="354" spans="1:11" x14ac:dyDescent="0.2">
      <c r="A354" s="147"/>
      <c r="B354" s="147"/>
      <c r="C354" s="147"/>
      <c r="D354" s="147"/>
      <c r="E354" s="147"/>
      <c r="F354" s="147"/>
      <c r="G354" s="147"/>
      <c r="H354" s="160"/>
      <c r="I354" s="147"/>
      <c r="J354" s="147"/>
      <c r="K354" s="147"/>
    </row>
    <row r="355" spans="1:11" x14ac:dyDescent="0.2">
      <c r="A355" s="147"/>
      <c r="B355" s="147"/>
      <c r="C355" s="147"/>
      <c r="D355" s="147"/>
      <c r="E355" s="147"/>
      <c r="F355" s="147"/>
      <c r="G355" s="147"/>
      <c r="H355" s="160"/>
      <c r="I355" s="147"/>
      <c r="J355" s="147"/>
      <c r="K355" s="147"/>
    </row>
    <row r="356" spans="1:11" x14ac:dyDescent="0.2">
      <c r="A356" s="147"/>
      <c r="B356" s="147"/>
      <c r="C356" s="147"/>
      <c r="D356" s="147"/>
      <c r="E356" s="147"/>
      <c r="F356" s="147"/>
      <c r="G356" s="147"/>
      <c r="H356" s="160"/>
      <c r="I356" s="147"/>
      <c r="J356" s="147"/>
      <c r="K356" s="147"/>
    </row>
    <row r="357" spans="1:11" x14ac:dyDescent="0.2">
      <c r="A357" s="147"/>
      <c r="B357" s="147"/>
      <c r="C357" s="147"/>
      <c r="D357" s="147"/>
      <c r="E357" s="147"/>
      <c r="F357" s="147"/>
      <c r="G357" s="147"/>
      <c r="H357" s="160"/>
      <c r="I357" s="147"/>
      <c r="J357" s="147"/>
      <c r="K357" s="147"/>
    </row>
    <row r="358" spans="1:11" x14ac:dyDescent="0.2">
      <c r="A358" s="147"/>
      <c r="B358" s="147"/>
      <c r="C358" s="147"/>
      <c r="D358" s="147"/>
      <c r="E358" s="147"/>
      <c r="F358" s="147"/>
      <c r="G358" s="147"/>
      <c r="H358" s="160"/>
      <c r="I358" s="147"/>
      <c r="J358" s="147"/>
      <c r="K358" s="147"/>
    </row>
    <row r="359" spans="1:11" x14ac:dyDescent="0.2">
      <c r="A359" s="147"/>
      <c r="B359" s="147"/>
      <c r="C359" s="147"/>
      <c r="D359" s="147"/>
      <c r="E359" s="147"/>
      <c r="F359" s="147"/>
      <c r="G359" s="147"/>
      <c r="H359" s="160"/>
      <c r="I359" s="147"/>
      <c r="J359" s="147"/>
      <c r="K359" s="147"/>
    </row>
    <row r="360" spans="1:11" x14ac:dyDescent="0.2">
      <c r="A360" s="147"/>
      <c r="B360" s="147"/>
      <c r="C360" s="147"/>
      <c r="D360" s="147"/>
      <c r="E360" s="147"/>
      <c r="F360" s="147"/>
      <c r="G360" s="147"/>
      <c r="H360" s="160"/>
      <c r="I360" s="147"/>
      <c r="J360" s="147"/>
      <c r="K360" s="147"/>
    </row>
    <row r="361" spans="1:11" x14ac:dyDescent="0.2">
      <c r="A361" s="147"/>
      <c r="B361" s="147"/>
      <c r="C361" s="147"/>
      <c r="D361" s="147"/>
      <c r="E361" s="147"/>
      <c r="F361" s="147"/>
      <c r="G361" s="147"/>
      <c r="H361" s="160"/>
      <c r="I361" s="147"/>
      <c r="J361" s="147"/>
      <c r="K361" s="147"/>
    </row>
    <row r="362" spans="1:11" x14ac:dyDescent="0.2">
      <c r="A362" s="147"/>
      <c r="B362" s="147"/>
      <c r="C362" s="147"/>
      <c r="D362" s="147"/>
      <c r="E362" s="147"/>
      <c r="F362" s="147"/>
      <c r="G362" s="147"/>
      <c r="H362" s="160"/>
      <c r="I362" s="147"/>
      <c r="J362" s="147"/>
      <c r="K362" s="147"/>
    </row>
    <row r="363" spans="1:11" x14ac:dyDescent="0.2">
      <c r="A363" s="147"/>
      <c r="B363" s="147"/>
      <c r="C363" s="147"/>
      <c r="D363" s="147"/>
      <c r="E363" s="147"/>
      <c r="F363" s="147"/>
      <c r="G363" s="147"/>
      <c r="H363" s="160"/>
      <c r="I363" s="147"/>
      <c r="J363" s="147"/>
      <c r="K363" s="147"/>
    </row>
    <row r="364" spans="1:11" x14ac:dyDescent="0.2">
      <c r="A364" s="147"/>
      <c r="B364" s="147"/>
      <c r="C364" s="147"/>
      <c r="D364" s="147"/>
      <c r="E364" s="147"/>
      <c r="F364" s="147"/>
      <c r="G364" s="147"/>
      <c r="H364" s="160"/>
      <c r="I364" s="147"/>
      <c r="J364" s="147"/>
      <c r="K364" s="147"/>
    </row>
    <row r="365" spans="1:11" x14ac:dyDescent="0.2">
      <c r="A365" s="147"/>
      <c r="B365" s="147"/>
      <c r="C365" s="147"/>
      <c r="D365" s="147"/>
      <c r="E365" s="147"/>
      <c r="F365" s="147"/>
      <c r="G365" s="147"/>
      <c r="H365" s="160"/>
      <c r="I365" s="147"/>
      <c r="J365" s="147"/>
      <c r="K365" s="147"/>
    </row>
    <row r="366" spans="1:11" x14ac:dyDescent="0.2">
      <c r="A366" s="147"/>
      <c r="B366" s="147"/>
      <c r="C366" s="147"/>
      <c r="D366" s="147"/>
      <c r="E366" s="147"/>
      <c r="F366" s="147"/>
      <c r="G366" s="147"/>
      <c r="H366" s="160"/>
      <c r="I366" s="147"/>
      <c r="J366" s="147"/>
      <c r="K366" s="147"/>
    </row>
    <row r="367" spans="1:11" x14ac:dyDescent="0.2">
      <c r="A367" s="147"/>
      <c r="B367" s="147"/>
      <c r="C367" s="147"/>
      <c r="D367" s="147"/>
      <c r="E367" s="147"/>
      <c r="F367" s="147"/>
      <c r="G367" s="147"/>
      <c r="H367" s="160"/>
      <c r="I367" s="147"/>
      <c r="J367" s="147"/>
      <c r="K367" s="147"/>
    </row>
    <row r="368" spans="1:11" x14ac:dyDescent="0.2">
      <c r="A368" s="147"/>
      <c r="B368" s="147"/>
      <c r="C368" s="147"/>
      <c r="D368" s="147"/>
      <c r="E368" s="147"/>
      <c r="F368" s="147"/>
      <c r="G368" s="147"/>
      <c r="H368" s="160"/>
      <c r="I368" s="147"/>
      <c r="J368" s="147"/>
      <c r="K368" s="147"/>
    </row>
    <row r="369" spans="1:11" x14ac:dyDescent="0.2">
      <c r="A369" s="147"/>
      <c r="B369" s="147"/>
      <c r="C369" s="147"/>
      <c r="D369" s="147"/>
      <c r="E369" s="147"/>
      <c r="F369" s="147"/>
      <c r="G369" s="147"/>
      <c r="H369" s="160"/>
      <c r="I369" s="147"/>
      <c r="J369" s="147"/>
      <c r="K369" s="147"/>
    </row>
    <row r="370" spans="1:11" x14ac:dyDescent="0.2">
      <c r="A370" s="147"/>
      <c r="B370" s="147"/>
      <c r="C370" s="147"/>
      <c r="D370" s="147"/>
      <c r="E370" s="147"/>
      <c r="F370" s="147"/>
      <c r="G370" s="147"/>
      <c r="H370" s="160"/>
      <c r="I370" s="147"/>
      <c r="J370" s="147"/>
      <c r="K370" s="147"/>
    </row>
    <row r="371" spans="1:11" x14ac:dyDescent="0.2">
      <c r="A371" s="147"/>
      <c r="B371" s="147"/>
      <c r="C371" s="147"/>
      <c r="D371" s="147"/>
      <c r="E371" s="147"/>
      <c r="F371" s="147"/>
      <c r="G371" s="147"/>
      <c r="H371" s="160"/>
      <c r="I371" s="147"/>
      <c r="J371" s="147"/>
      <c r="K371" s="147"/>
    </row>
    <row r="372" spans="1:11" x14ac:dyDescent="0.2">
      <c r="A372" s="147"/>
      <c r="B372" s="147"/>
      <c r="C372" s="147"/>
      <c r="D372" s="147"/>
      <c r="E372" s="147"/>
      <c r="F372" s="147"/>
      <c r="G372" s="147"/>
      <c r="H372" s="160"/>
      <c r="I372" s="147"/>
      <c r="J372" s="147"/>
      <c r="K372" s="147"/>
    </row>
    <row r="373" spans="1:11" x14ac:dyDescent="0.2">
      <c r="A373" s="147"/>
      <c r="B373" s="147"/>
      <c r="C373" s="147"/>
      <c r="D373" s="147"/>
      <c r="E373" s="147"/>
      <c r="F373" s="147"/>
      <c r="G373" s="147"/>
      <c r="H373" s="160"/>
      <c r="I373" s="147"/>
      <c r="J373" s="147"/>
      <c r="K373" s="147"/>
    </row>
    <row r="374" spans="1:11" x14ac:dyDescent="0.2">
      <c r="A374" s="147"/>
      <c r="B374" s="147"/>
      <c r="C374" s="147"/>
      <c r="D374" s="147"/>
      <c r="E374" s="147"/>
      <c r="F374" s="147"/>
      <c r="G374" s="147"/>
      <c r="H374" s="160"/>
      <c r="I374" s="147"/>
      <c r="J374" s="147"/>
      <c r="K374" s="147"/>
    </row>
    <row r="375" spans="1:11" x14ac:dyDescent="0.2">
      <c r="A375" s="147"/>
      <c r="B375" s="147"/>
      <c r="C375" s="147"/>
      <c r="D375" s="147"/>
      <c r="E375" s="147"/>
      <c r="F375" s="147"/>
      <c r="G375" s="147"/>
      <c r="H375" s="160"/>
      <c r="I375" s="147"/>
      <c r="J375" s="147"/>
      <c r="K375" s="147"/>
    </row>
    <row r="376" spans="1:11" x14ac:dyDescent="0.2">
      <c r="A376" s="147"/>
      <c r="B376" s="147"/>
      <c r="C376" s="147"/>
      <c r="D376" s="147"/>
      <c r="E376" s="147"/>
      <c r="F376" s="147"/>
      <c r="G376" s="147"/>
      <c r="H376" s="160"/>
      <c r="I376" s="147"/>
      <c r="J376" s="147"/>
      <c r="K376" s="147"/>
    </row>
    <row r="377" spans="1:11" x14ac:dyDescent="0.2">
      <c r="A377" s="147"/>
      <c r="B377" s="147"/>
      <c r="C377" s="147"/>
      <c r="D377" s="147"/>
      <c r="E377" s="147"/>
      <c r="F377" s="147"/>
      <c r="G377" s="147"/>
      <c r="H377" s="160"/>
      <c r="I377" s="147"/>
      <c r="J377" s="147"/>
      <c r="K377" s="147"/>
    </row>
    <row r="378" spans="1:11" x14ac:dyDescent="0.2">
      <c r="A378" s="147"/>
      <c r="B378" s="147"/>
      <c r="C378" s="147"/>
      <c r="D378" s="147"/>
      <c r="E378" s="147"/>
      <c r="F378" s="147"/>
      <c r="G378" s="147"/>
      <c r="H378" s="160"/>
      <c r="I378" s="147"/>
      <c r="J378" s="147"/>
      <c r="K378" s="147"/>
    </row>
    <row r="379" spans="1:11" x14ac:dyDescent="0.2">
      <c r="A379" s="147"/>
      <c r="B379" s="147"/>
      <c r="C379" s="147"/>
      <c r="D379" s="147"/>
      <c r="E379" s="147"/>
      <c r="F379" s="147"/>
      <c r="G379" s="147"/>
      <c r="H379" s="160"/>
      <c r="I379" s="147"/>
      <c r="J379" s="147"/>
      <c r="K379" s="147"/>
    </row>
    <row r="380" spans="1:11" x14ac:dyDescent="0.2">
      <c r="A380" s="147"/>
      <c r="B380" s="147"/>
      <c r="C380" s="147"/>
      <c r="D380" s="147"/>
      <c r="E380" s="147"/>
      <c r="F380" s="147"/>
      <c r="G380" s="147"/>
      <c r="H380" s="160"/>
      <c r="I380" s="147"/>
      <c r="J380" s="147"/>
      <c r="K380" s="147"/>
    </row>
    <row r="381" spans="1:11" x14ac:dyDescent="0.2">
      <c r="A381" s="147"/>
      <c r="B381" s="147"/>
      <c r="C381" s="147"/>
      <c r="D381" s="147"/>
      <c r="E381" s="147"/>
      <c r="F381" s="147"/>
      <c r="G381" s="147"/>
      <c r="H381" s="160"/>
      <c r="I381" s="147"/>
      <c r="J381" s="147"/>
      <c r="K381" s="147"/>
    </row>
    <row r="382" spans="1:11" x14ac:dyDescent="0.2">
      <c r="A382" s="147"/>
      <c r="B382" s="147"/>
      <c r="C382" s="147"/>
      <c r="D382" s="147"/>
      <c r="E382" s="147"/>
      <c r="F382" s="147"/>
      <c r="G382" s="147"/>
      <c r="H382" s="160"/>
      <c r="I382" s="147"/>
      <c r="J382" s="147"/>
      <c r="K382" s="147"/>
    </row>
    <row r="383" spans="1:11" x14ac:dyDescent="0.2">
      <c r="A383" s="147"/>
      <c r="B383" s="147"/>
      <c r="C383" s="147"/>
      <c r="D383" s="147"/>
      <c r="E383" s="147"/>
      <c r="F383" s="147"/>
      <c r="G383" s="147"/>
      <c r="H383" s="160"/>
      <c r="I383" s="147"/>
      <c r="J383" s="147"/>
      <c r="K383" s="147"/>
    </row>
    <row r="384" spans="1:11" x14ac:dyDescent="0.2">
      <c r="A384" s="147"/>
      <c r="B384" s="147"/>
      <c r="C384" s="147"/>
      <c r="D384" s="147"/>
      <c r="E384" s="147"/>
      <c r="F384" s="147"/>
      <c r="G384" s="147"/>
      <c r="H384" s="160"/>
      <c r="I384" s="147"/>
      <c r="J384" s="147"/>
      <c r="K384" s="147"/>
    </row>
    <row r="385" spans="1:11" x14ac:dyDescent="0.2">
      <c r="A385" s="147"/>
      <c r="B385" s="147"/>
      <c r="C385" s="147"/>
      <c r="D385" s="147"/>
      <c r="E385" s="147"/>
      <c r="F385" s="147"/>
      <c r="G385" s="147"/>
      <c r="H385" s="160"/>
      <c r="I385" s="147"/>
      <c r="J385" s="147"/>
      <c r="K385" s="147"/>
    </row>
    <row r="386" spans="1:11" x14ac:dyDescent="0.2">
      <c r="A386" s="147"/>
      <c r="B386" s="147"/>
      <c r="C386" s="147"/>
      <c r="D386" s="147"/>
      <c r="E386" s="147"/>
      <c r="F386" s="147"/>
      <c r="G386" s="147"/>
      <c r="H386" s="160"/>
      <c r="I386" s="147"/>
      <c r="J386" s="147"/>
      <c r="K386" s="147"/>
    </row>
    <row r="387" spans="1:11" x14ac:dyDescent="0.2">
      <c r="A387" s="147"/>
      <c r="B387" s="147"/>
      <c r="C387" s="147"/>
      <c r="D387" s="147"/>
      <c r="E387" s="147"/>
      <c r="F387" s="147"/>
      <c r="G387" s="147"/>
      <c r="H387" s="160"/>
      <c r="I387" s="147"/>
      <c r="J387" s="147"/>
      <c r="K387" s="147"/>
    </row>
    <row r="388" spans="1:11" x14ac:dyDescent="0.2">
      <c r="A388" s="147"/>
      <c r="B388" s="147"/>
      <c r="C388" s="147"/>
      <c r="D388" s="147"/>
      <c r="E388" s="147"/>
      <c r="F388" s="147"/>
      <c r="G388" s="147"/>
      <c r="H388" s="160"/>
      <c r="I388" s="147"/>
      <c r="J388" s="147"/>
      <c r="K388" s="147"/>
    </row>
    <row r="389" spans="1:11" x14ac:dyDescent="0.2">
      <c r="A389" s="147"/>
      <c r="B389" s="147"/>
      <c r="C389" s="147"/>
      <c r="D389" s="147"/>
      <c r="E389" s="147"/>
      <c r="F389" s="147"/>
      <c r="G389" s="147"/>
      <c r="H389" s="160"/>
      <c r="I389" s="147"/>
      <c r="J389" s="147"/>
      <c r="K389" s="147"/>
    </row>
    <row r="390" spans="1:11" x14ac:dyDescent="0.2">
      <c r="A390" s="147"/>
      <c r="B390" s="147"/>
      <c r="C390" s="147"/>
      <c r="D390" s="147"/>
      <c r="E390" s="147"/>
      <c r="F390" s="147"/>
      <c r="G390" s="147"/>
      <c r="H390" s="160"/>
      <c r="I390" s="147"/>
      <c r="J390" s="147"/>
      <c r="K390" s="147"/>
    </row>
    <row r="391" spans="1:11" x14ac:dyDescent="0.2">
      <c r="A391" s="147"/>
      <c r="B391" s="147"/>
      <c r="C391" s="147"/>
      <c r="D391" s="147"/>
      <c r="E391" s="147"/>
      <c r="F391" s="147"/>
      <c r="G391" s="147"/>
      <c r="H391" s="160"/>
      <c r="I391" s="147"/>
      <c r="J391" s="147"/>
      <c r="K391" s="147"/>
    </row>
    <row r="392" spans="1:11" x14ac:dyDescent="0.2">
      <c r="A392" s="147"/>
      <c r="B392" s="147"/>
      <c r="C392" s="147"/>
      <c r="D392" s="147"/>
      <c r="E392" s="147"/>
      <c r="F392" s="147"/>
      <c r="G392" s="147"/>
      <c r="H392" s="160"/>
      <c r="I392" s="147"/>
      <c r="J392" s="147"/>
      <c r="K392" s="147"/>
    </row>
    <row r="393" spans="1:11" x14ac:dyDescent="0.2">
      <c r="A393" s="147"/>
      <c r="B393" s="147"/>
      <c r="C393" s="147"/>
      <c r="D393" s="147"/>
      <c r="E393" s="147"/>
      <c r="F393" s="147"/>
      <c r="G393" s="147"/>
      <c r="H393" s="160"/>
      <c r="I393" s="147"/>
      <c r="J393" s="147"/>
      <c r="K393" s="147"/>
    </row>
    <row r="394" spans="1:11" x14ac:dyDescent="0.2">
      <c r="A394" s="147"/>
      <c r="B394" s="147"/>
      <c r="C394" s="147"/>
      <c r="D394" s="147"/>
      <c r="E394" s="147"/>
      <c r="F394" s="147"/>
      <c r="G394" s="147"/>
      <c r="H394" s="160"/>
      <c r="I394" s="147"/>
      <c r="J394" s="147"/>
      <c r="K394" s="147"/>
    </row>
    <row r="395" spans="1:11" x14ac:dyDescent="0.2">
      <c r="A395" s="147"/>
      <c r="B395" s="147"/>
      <c r="C395" s="147"/>
      <c r="D395" s="147"/>
      <c r="E395" s="147"/>
      <c r="F395" s="147"/>
      <c r="G395" s="147"/>
      <c r="H395" s="160"/>
      <c r="I395" s="147"/>
      <c r="J395" s="147"/>
      <c r="K395" s="147"/>
    </row>
    <row r="396" spans="1:11" x14ac:dyDescent="0.2">
      <c r="A396" s="147"/>
      <c r="B396" s="147"/>
      <c r="C396" s="147"/>
      <c r="D396" s="147"/>
      <c r="E396" s="147"/>
      <c r="F396" s="147"/>
      <c r="G396" s="147"/>
      <c r="H396" s="160"/>
      <c r="I396" s="147"/>
      <c r="J396" s="147"/>
      <c r="K396" s="147"/>
    </row>
    <row r="397" spans="1:11" x14ac:dyDescent="0.2">
      <c r="A397" s="147"/>
      <c r="B397" s="147"/>
      <c r="C397" s="147"/>
      <c r="D397" s="147"/>
      <c r="E397" s="147"/>
      <c r="F397" s="147"/>
      <c r="G397" s="147"/>
      <c r="H397" s="160"/>
      <c r="I397" s="147"/>
      <c r="J397" s="147"/>
      <c r="K397" s="147"/>
    </row>
    <row r="398" spans="1:11" x14ac:dyDescent="0.2">
      <c r="A398" s="147"/>
      <c r="B398" s="147"/>
      <c r="C398" s="147"/>
      <c r="D398" s="147"/>
      <c r="E398" s="147"/>
      <c r="F398" s="147"/>
      <c r="G398" s="147"/>
      <c r="H398" s="160"/>
      <c r="I398" s="147"/>
      <c r="J398" s="147"/>
      <c r="K398" s="147"/>
    </row>
    <row r="399" spans="1:11" x14ac:dyDescent="0.2">
      <c r="A399" s="147"/>
      <c r="B399" s="147"/>
      <c r="C399" s="147"/>
      <c r="D399" s="147"/>
      <c r="E399" s="147"/>
      <c r="F399" s="147"/>
      <c r="G399" s="147"/>
      <c r="H399" s="160"/>
      <c r="I399" s="147"/>
      <c r="J399" s="147"/>
      <c r="K399" s="147"/>
    </row>
    <row r="400" spans="1:11" x14ac:dyDescent="0.2">
      <c r="A400" s="147"/>
      <c r="B400" s="147"/>
      <c r="C400" s="147"/>
      <c r="D400" s="147"/>
      <c r="E400" s="147"/>
      <c r="F400" s="147"/>
      <c r="G400" s="147"/>
      <c r="H400" s="160"/>
      <c r="I400" s="147"/>
      <c r="J400" s="147"/>
      <c r="K400" s="147"/>
    </row>
    <row r="401" spans="1:11" x14ac:dyDescent="0.2">
      <c r="A401" s="147"/>
      <c r="B401" s="147"/>
      <c r="C401" s="147"/>
      <c r="D401" s="147"/>
      <c r="E401" s="147"/>
      <c r="F401" s="147"/>
      <c r="G401" s="147"/>
      <c r="H401" s="160"/>
      <c r="I401" s="147"/>
      <c r="J401" s="147"/>
      <c r="K401" s="147"/>
    </row>
    <row r="402" spans="1:11" x14ac:dyDescent="0.2">
      <c r="A402" s="147"/>
      <c r="B402" s="147"/>
      <c r="C402" s="147"/>
      <c r="D402" s="147"/>
      <c r="E402" s="147"/>
      <c r="F402" s="147"/>
      <c r="G402" s="147"/>
      <c r="H402" s="160"/>
      <c r="I402" s="147"/>
      <c r="J402" s="147"/>
      <c r="K402" s="147"/>
    </row>
    <row r="403" spans="1:11" x14ac:dyDescent="0.2">
      <c r="A403" s="147"/>
      <c r="B403" s="147"/>
      <c r="C403" s="147"/>
      <c r="D403" s="147"/>
      <c r="E403" s="147"/>
      <c r="F403" s="147"/>
      <c r="G403" s="147"/>
      <c r="H403" s="160"/>
      <c r="I403" s="147"/>
      <c r="J403" s="147"/>
      <c r="K403" s="147"/>
    </row>
    <row r="404" spans="1:11" x14ac:dyDescent="0.2">
      <c r="A404" s="147"/>
      <c r="B404" s="147"/>
      <c r="C404" s="147"/>
      <c r="D404" s="147"/>
      <c r="E404" s="147"/>
      <c r="F404" s="147"/>
      <c r="G404" s="147"/>
      <c r="H404" s="160"/>
      <c r="I404" s="147"/>
      <c r="J404" s="147"/>
      <c r="K404" s="147"/>
    </row>
    <row r="405" spans="1:11" x14ac:dyDescent="0.2">
      <c r="A405" s="147"/>
      <c r="B405" s="147"/>
      <c r="C405" s="147"/>
      <c r="D405" s="147"/>
      <c r="E405" s="147"/>
      <c r="F405" s="147"/>
      <c r="G405" s="147"/>
      <c r="H405" s="160"/>
      <c r="I405" s="147"/>
      <c r="J405" s="147"/>
      <c r="K405" s="147"/>
    </row>
    <row r="406" spans="1:11" x14ac:dyDescent="0.2">
      <c r="A406" s="147"/>
      <c r="B406" s="147"/>
      <c r="C406" s="147"/>
      <c r="D406" s="147"/>
      <c r="E406" s="147"/>
      <c r="F406" s="147"/>
      <c r="G406" s="147"/>
      <c r="H406" s="160"/>
      <c r="I406" s="147"/>
      <c r="J406" s="147"/>
      <c r="K406" s="147"/>
    </row>
    <row r="407" spans="1:11" x14ac:dyDescent="0.2">
      <c r="A407" s="147"/>
      <c r="B407" s="147"/>
      <c r="C407" s="147"/>
      <c r="D407" s="147"/>
      <c r="E407" s="147"/>
      <c r="F407" s="147"/>
      <c r="G407" s="147"/>
      <c r="H407" s="160"/>
      <c r="I407" s="147"/>
      <c r="J407" s="147"/>
      <c r="K407" s="147"/>
    </row>
    <row r="408" spans="1:11" x14ac:dyDescent="0.2">
      <c r="A408" s="147"/>
      <c r="B408" s="147"/>
      <c r="C408" s="147"/>
      <c r="D408" s="147"/>
      <c r="E408" s="147"/>
      <c r="F408" s="147"/>
      <c r="G408" s="147"/>
      <c r="H408" s="160"/>
      <c r="I408" s="147"/>
      <c r="J408" s="147"/>
      <c r="K408" s="147"/>
    </row>
    <row r="409" spans="1:11" x14ac:dyDescent="0.2">
      <c r="A409" s="147"/>
      <c r="B409" s="147"/>
      <c r="C409" s="147"/>
      <c r="D409" s="147"/>
      <c r="E409" s="147"/>
      <c r="F409" s="147"/>
      <c r="G409" s="147"/>
      <c r="H409" s="160"/>
      <c r="I409" s="147"/>
      <c r="J409" s="147"/>
      <c r="K409" s="147"/>
    </row>
    <row r="410" spans="1:11" x14ac:dyDescent="0.2">
      <c r="A410" s="147"/>
      <c r="B410" s="147"/>
      <c r="C410" s="147"/>
      <c r="D410" s="147"/>
      <c r="E410" s="147"/>
      <c r="F410" s="147"/>
      <c r="G410" s="147"/>
      <c r="H410" s="160"/>
      <c r="I410" s="147"/>
      <c r="J410" s="147"/>
      <c r="K410" s="147"/>
    </row>
    <row r="411" spans="1:11" x14ac:dyDescent="0.2">
      <c r="A411" s="147"/>
      <c r="B411" s="147"/>
      <c r="C411" s="147"/>
      <c r="D411" s="147"/>
      <c r="E411" s="147"/>
      <c r="F411" s="147"/>
      <c r="G411" s="147"/>
      <c r="H411" s="160"/>
      <c r="I411" s="147"/>
      <c r="J411" s="147"/>
      <c r="K411" s="147"/>
    </row>
    <row r="412" spans="1:11" x14ac:dyDescent="0.2">
      <c r="A412" s="147"/>
      <c r="B412" s="147"/>
      <c r="C412" s="147"/>
      <c r="D412" s="147"/>
      <c r="E412" s="147"/>
      <c r="F412" s="147"/>
      <c r="G412" s="147"/>
      <c r="H412" s="160"/>
      <c r="I412" s="147"/>
      <c r="J412" s="147"/>
      <c r="K412" s="147"/>
    </row>
    <row r="413" spans="1:11" x14ac:dyDescent="0.2">
      <c r="A413" s="147"/>
      <c r="B413" s="147"/>
      <c r="C413" s="147"/>
      <c r="D413" s="147"/>
      <c r="E413" s="147"/>
      <c r="F413" s="147"/>
      <c r="G413" s="147"/>
      <c r="H413" s="160"/>
      <c r="I413" s="147"/>
      <c r="J413" s="147"/>
      <c r="K413" s="147"/>
    </row>
    <row r="414" spans="1:11" x14ac:dyDescent="0.2">
      <c r="A414" s="147"/>
      <c r="B414" s="147"/>
      <c r="C414" s="147"/>
      <c r="D414" s="147"/>
      <c r="E414" s="147"/>
      <c r="F414" s="147"/>
      <c r="G414" s="147"/>
      <c r="H414" s="160"/>
      <c r="I414" s="147"/>
      <c r="J414" s="147"/>
      <c r="K414" s="147"/>
    </row>
    <row r="415" spans="1:11" x14ac:dyDescent="0.2">
      <c r="A415" s="147"/>
      <c r="B415" s="147"/>
      <c r="C415" s="147"/>
      <c r="D415" s="147"/>
      <c r="E415" s="147"/>
      <c r="F415" s="147"/>
      <c r="G415" s="147"/>
      <c r="H415" s="160"/>
      <c r="I415" s="147"/>
      <c r="J415" s="147"/>
      <c r="K415" s="147"/>
    </row>
    <row r="416" spans="1:11" x14ac:dyDescent="0.2">
      <c r="A416" s="147"/>
      <c r="B416" s="147"/>
      <c r="C416" s="147"/>
      <c r="D416" s="147"/>
      <c r="E416" s="147"/>
      <c r="F416" s="147"/>
      <c r="G416" s="147"/>
      <c r="H416" s="160"/>
      <c r="I416" s="147"/>
      <c r="J416" s="147"/>
      <c r="K416" s="147"/>
    </row>
    <row r="417" spans="1:11" x14ac:dyDescent="0.2">
      <c r="A417" s="147"/>
      <c r="B417" s="147"/>
      <c r="C417" s="147"/>
      <c r="D417" s="147"/>
      <c r="E417" s="147"/>
      <c r="F417" s="147"/>
      <c r="G417" s="147"/>
      <c r="H417" s="160"/>
      <c r="I417" s="147"/>
      <c r="J417" s="147"/>
      <c r="K417" s="147"/>
    </row>
    <row r="418" spans="1:11" x14ac:dyDescent="0.2">
      <c r="A418" s="147"/>
      <c r="B418" s="147"/>
      <c r="C418" s="147"/>
      <c r="D418" s="147"/>
      <c r="E418" s="147"/>
      <c r="F418" s="147"/>
      <c r="G418" s="147"/>
      <c r="H418" s="160"/>
      <c r="I418" s="147"/>
      <c r="J418" s="147"/>
      <c r="K418" s="147"/>
    </row>
    <row r="419" spans="1:11" x14ac:dyDescent="0.2">
      <c r="A419" s="147"/>
      <c r="B419" s="147"/>
      <c r="C419" s="147"/>
      <c r="D419" s="147"/>
      <c r="E419" s="147"/>
      <c r="F419" s="147"/>
      <c r="G419" s="147"/>
      <c r="H419" s="160"/>
      <c r="I419" s="147"/>
      <c r="J419" s="147"/>
      <c r="K419" s="147"/>
    </row>
    <row r="420" spans="1:11" x14ac:dyDescent="0.2">
      <c r="A420" s="147"/>
      <c r="B420" s="147"/>
      <c r="C420" s="147"/>
      <c r="D420" s="147"/>
      <c r="E420" s="147"/>
      <c r="F420" s="147"/>
      <c r="G420" s="147"/>
      <c r="H420" s="160"/>
      <c r="I420" s="147"/>
      <c r="J420" s="147"/>
      <c r="K420" s="147"/>
    </row>
    <row r="421" spans="1:11" x14ac:dyDescent="0.2">
      <c r="A421" s="147"/>
      <c r="B421" s="147"/>
      <c r="C421" s="147"/>
      <c r="D421" s="147"/>
      <c r="E421" s="147"/>
      <c r="F421" s="147"/>
      <c r="G421" s="147"/>
      <c r="H421" s="160"/>
      <c r="I421" s="147"/>
      <c r="J421" s="147"/>
      <c r="K421" s="147"/>
    </row>
    <row r="422" spans="1:11" x14ac:dyDescent="0.2">
      <c r="A422" s="147"/>
      <c r="B422" s="147"/>
      <c r="C422" s="147"/>
      <c r="D422" s="147"/>
      <c r="E422" s="147"/>
      <c r="F422" s="147"/>
      <c r="G422" s="147"/>
      <c r="H422" s="160"/>
      <c r="I422" s="147"/>
      <c r="J422" s="147"/>
      <c r="K422" s="147"/>
    </row>
    <row r="423" spans="1:11" x14ac:dyDescent="0.2">
      <c r="A423" s="147"/>
      <c r="B423" s="147"/>
      <c r="C423" s="147"/>
      <c r="D423" s="147"/>
      <c r="E423" s="147"/>
      <c r="F423" s="147"/>
      <c r="G423" s="147"/>
      <c r="H423" s="160"/>
      <c r="I423" s="147"/>
      <c r="J423" s="147"/>
      <c r="K423" s="147"/>
    </row>
    <row r="424" spans="1:11" x14ac:dyDescent="0.2">
      <c r="A424" s="147"/>
      <c r="B424" s="147"/>
      <c r="C424" s="147"/>
      <c r="D424" s="147"/>
      <c r="E424" s="147"/>
      <c r="F424" s="147"/>
      <c r="G424" s="147"/>
      <c r="H424" s="160"/>
      <c r="I424" s="147"/>
      <c r="J424" s="147"/>
      <c r="K424" s="147"/>
    </row>
    <row r="425" spans="1:11" x14ac:dyDescent="0.2">
      <c r="A425" s="147"/>
      <c r="B425" s="147"/>
      <c r="C425" s="147"/>
      <c r="D425" s="147"/>
      <c r="E425" s="147"/>
      <c r="F425" s="147"/>
      <c r="G425" s="147"/>
      <c r="H425" s="160"/>
      <c r="I425" s="147"/>
      <c r="J425" s="147"/>
      <c r="K425" s="147"/>
    </row>
    <row r="426" spans="1:11" x14ac:dyDescent="0.2">
      <c r="A426" s="147"/>
      <c r="B426" s="147"/>
      <c r="C426" s="147"/>
      <c r="D426" s="147"/>
      <c r="E426" s="147"/>
      <c r="F426" s="147"/>
      <c r="G426" s="147"/>
      <c r="H426" s="160"/>
      <c r="I426" s="147"/>
      <c r="J426" s="147"/>
      <c r="K426" s="147"/>
    </row>
    <row r="427" spans="1:11" x14ac:dyDescent="0.2">
      <c r="A427" s="147"/>
      <c r="B427" s="147"/>
      <c r="C427" s="147"/>
      <c r="D427" s="147"/>
      <c r="E427" s="147"/>
      <c r="F427" s="147"/>
      <c r="G427" s="147"/>
      <c r="H427" s="160"/>
      <c r="I427" s="147"/>
      <c r="J427" s="147"/>
      <c r="K427" s="147"/>
    </row>
    <row r="428" spans="1:11" x14ac:dyDescent="0.2">
      <c r="A428" s="147"/>
      <c r="B428" s="147"/>
      <c r="C428" s="147"/>
      <c r="D428" s="147"/>
      <c r="E428" s="147"/>
      <c r="F428" s="147"/>
      <c r="G428" s="147"/>
      <c r="H428" s="160"/>
      <c r="I428" s="147"/>
      <c r="J428" s="147"/>
      <c r="K428" s="147"/>
    </row>
    <row r="429" spans="1:11" x14ac:dyDescent="0.2">
      <c r="A429" s="147"/>
      <c r="B429" s="147"/>
      <c r="C429" s="147"/>
      <c r="D429" s="147"/>
      <c r="E429" s="147"/>
      <c r="F429" s="147"/>
      <c r="G429" s="147"/>
      <c r="H429" s="160"/>
      <c r="I429" s="147"/>
      <c r="J429" s="147"/>
      <c r="K429" s="147"/>
    </row>
    <row r="430" spans="1:11" x14ac:dyDescent="0.2">
      <c r="A430" s="147"/>
      <c r="B430" s="147"/>
      <c r="C430" s="147"/>
      <c r="D430" s="147"/>
      <c r="E430" s="147"/>
      <c r="F430" s="147"/>
      <c r="G430" s="147"/>
      <c r="H430" s="160"/>
      <c r="I430" s="147"/>
      <c r="J430" s="147"/>
      <c r="K430" s="147"/>
    </row>
    <row r="431" spans="1:11" x14ac:dyDescent="0.2">
      <c r="A431" s="147"/>
      <c r="B431" s="147"/>
      <c r="C431" s="147"/>
      <c r="D431" s="147"/>
      <c r="E431" s="147"/>
      <c r="F431" s="147"/>
      <c r="G431" s="147"/>
      <c r="H431" s="160"/>
      <c r="I431" s="147"/>
      <c r="J431" s="147"/>
      <c r="K431" s="147"/>
    </row>
    <row r="432" spans="1:11" x14ac:dyDescent="0.2">
      <c r="A432" s="147"/>
      <c r="B432" s="147"/>
      <c r="C432" s="147"/>
      <c r="D432" s="147"/>
      <c r="E432" s="147"/>
      <c r="F432" s="147"/>
      <c r="G432" s="147"/>
      <c r="H432" s="160"/>
      <c r="I432" s="147"/>
      <c r="J432" s="147"/>
      <c r="K432" s="147"/>
    </row>
    <row r="433" spans="1:11" x14ac:dyDescent="0.2">
      <c r="A433" s="147"/>
      <c r="B433" s="147"/>
      <c r="C433" s="147"/>
      <c r="D433" s="147"/>
      <c r="E433" s="147"/>
      <c r="F433" s="147"/>
      <c r="G433" s="147"/>
      <c r="H433" s="160"/>
      <c r="I433" s="147"/>
      <c r="J433" s="147"/>
      <c r="K433" s="147"/>
    </row>
    <row r="434" spans="1:11" x14ac:dyDescent="0.2">
      <c r="A434" s="147"/>
      <c r="B434" s="147"/>
      <c r="C434" s="147"/>
      <c r="D434" s="147"/>
      <c r="E434" s="147"/>
      <c r="F434" s="147"/>
      <c r="G434" s="147"/>
      <c r="H434" s="160"/>
      <c r="I434" s="147"/>
      <c r="J434" s="147"/>
      <c r="K434" s="14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DSD</vt:lpstr>
      <vt:lpstr>Regentes+Júris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VB</dc:creator>
  <cp:lastModifiedBy>VB</cp:lastModifiedBy>
  <dcterms:created xsi:type="dcterms:W3CDTF">2020-06-16T21:55:17Z</dcterms:created>
  <dcterms:modified xsi:type="dcterms:W3CDTF">2022-01-26T14:56:47Z</dcterms:modified>
</cp:coreProperties>
</file>